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Public\Sekcja Ekonomiczna\PRZETARGI_2026\DUŻE\10_Most Gołcza\Pytanie do SWZ\"/>
    </mc:Choice>
  </mc:AlternateContent>
  <bookViews>
    <workbookView xWindow="0" yWindow="0" windowWidth="28800" windowHeight="12315"/>
  </bookViews>
  <sheets>
    <sheet name="Most" sheetId="55" r:id="rId1"/>
    <sheet name="Arkusz1" sheetId="58" r:id="rId2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55" l="1"/>
  <c r="E76" i="55"/>
  <c r="E33" i="55"/>
  <c r="E32" i="55" s="1"/>
  <c r="E71" i="55"/>
  <c r="E36" i="55"/>
  <c r="E31" i="55"/>
  <c r="E34" i="55"/>
  <c r="E17" i="55" l="1"/>
  <c r="E40" i="55" l="1"/>
  <c r="E37" i="55" l="1"/>
  <c r="E35" i="55"/>
  <c r="E30" i="55" l="1"/>
</calcChain>
</file>

<file path=xl/sharedStrings.xml><?xml version="1.0" encoding="utf-8"?>
<sst xmlns="http://schemas.openxmlformats.org/spreadsheetml/2006/main" count="852" uniqueCount="401">
  <si>
    <t>L.p.</t>
  </si>
  <si>
    <t>ROBOTY DROGOWE</t>
  </si>
  <si>
    <t>KANALIZACJA DESZCZOWA</t>
  </si>
  <si>
    <t>X</t>
  </si>
  <si>
    <t>Y</t>
  </si>
  <si>
    <t>PUNKT</t>
  </si>
  <si>
    <t>F1</t>
  </si>
  <si>
    <t>F2</t>
  </si>
  <si>
    <t>F3</t>
  </si>
  <si>
    <t>F4</t>
  </si>
  <si>
    <t>F5</t>
  </si>
  <si>
    <t>F6</t>
  </si>
  <si>
    <t>F7</t>
  </si>
  <si>
    <t>F8</t>
  </si>
  <si>
    <t>5528756.9</t>
  </si>
  <si>
    <t>5528757.2</t>
  </si>
  <si>
    <t>6573860.2</t>
  </si>
  <si>
    <t>6573861.6</t>
  </si>
  <si>
    <t>5528773.1</t>
  </si>
  <si>
    <t>5528773.4</t>
  </si>
  <si>
    <t>5528759.0</t>
  </si>
  <si>
    <t>5528759.5</t>
  </si>
  <si>
    <t>5528774.6</t>
  </si>
  <si>
    <t>5528774.9</t>
  </si>
  <si>
    <t>6573864.8</t>
  </si>
  <si>
    <t>6573863.2</t>
  </si>
  <si>
    <t>6573868.5</t>
  </si>
  <si>
    <t>6573870.2</t>
  </si>
  <si>
    <t>6573873.0</t>
  </si>
  <si>
    <t>6573871.5</t>
  </si>
  <si>
    <t>PRZEBUDOWA SIECI nN</t>
  </si>
  <si>
    <t>BUDOWA OŚWIETLENIA ULICZNEGO</t>
  </si>
  <si>
    <t>PRZEBUDOWA SIECI TELEKOMUNIKACYJNYCH</t>
  </si>
  <si>
    <t>Nazwa i opis pozycji</t>
  </si>
  <si>
    <t>Jednostka miary</t>
  </si>
  <si>
    <t>Ilość jednostki miary</t>
  </si>
  <si>
    <t>PRZEBUDOWA SIECI nN (CPV 31321200-4)</t>
  </si>
  <si>
    <t>D.01.03.01</t>
  </si>
  <si>
    <t>Budowa stanowska słupowego kompletnie wyposażonego zgodnie z dokumentacją projektową typu RNK-12/10 + fundament + uziemienie + osprzęt do zawieszenia przewodów</t>
  </si>
  <si>
    <t>kpl.</t>
  </si>
  <si>
    <t>Budowa stanowska słupowego kompletnie wyposażonego zgodnie z dokumentacją projektową typu K-12/10 + fundament + uziemienie + ograniczniki +  osprzęt do zawieszenia przewodów</t>
  </si>
  <si>
    <t>Budowa stanowska słupowego kompletnie wyposażonego zgodnie z dokumentacją projektową typu O-13,5/4,3 + fundament + uziemienie + ograniczniki + osprzęt do zawieszenia przewodów</t>
  </si>
  <si>
    <t>Budowa stanowska słupowego kompletnie wyposażonego zgodnie z dokumentacją projektową typu K-12/12 + fundament + uziemienie + ograniczniki +  osprzęt do zawieszenia przewodów</t>
  </si>
  <si>
    <t xml:space="preserve">Montaż osprzętu do zawieszenia przewodów na słupie zgodnie z dokumentacją projektową </t>
  </si>
  <si>
    <t xml:space="preserve">Montaż osprzętu do zawieszenia przewodów na budynku zgodnie z dokumentacją projektową </t>
  </si>
  <si>
    <t>Zabudowa przewodów typu AsXSn 4x70</t>
  </si>
  <si>
    <t>m</t>
  </si>
  <si>
    <t>Zabudowa przewodów typu AsXSn 4x25</t>
  </si>
  <si>
    <t>Zabudowa przewodów typu AsXSn 4x16</t>
  </si>
  <si>
    <t>Przewieszenie istniejących przewodów typu AsXSn 4x70</t>
  </si>
  <si>
    <t>Przewieszenie istniejących przewodów typu AL. 4x50+25</t>
  </si>
  <si>
    <t>Demontaż przewodów napowietrznych AsXSn 4x70+25 wraz z utylizacją</t>
  </si>
  <si>
    <t>Demontaż przewodów napowietrznych AsXSn 4x16 wraz z utylizacją</t>
  </si>
  <si>
    <t>Demontaż przewodów napowietrznych AL 4x25 wraz z utylizacją</t>
  </si>
  <si>
    <t>Demontaż przewodów napowietrznych AL 4x16 wraz z utylizacją</t>
  </si>
  <si>
    <t>Demontaż kompletnego stanowiska słupowego typu RNK-12/10/E wraz z utylizacją</t>
  </si>
  <si>
    <t>Demontaż kompletnego stanowiska słupowego typu RK-10/ŻN wraz z utylizacją</t>
  </si>
  <si>
    <t>Demontaż kompletnego stanowiska słupowego typu P-10/ŻN wraz z utylizacją</t>
  </si>
  <si>
    <t>Demontaż opraw oświetleniowych z wysiegnikami i osprzętem wraz z utylizacją</t>
  </si>
  <si>
    <t>Wykonanie przekopów kontrolnych</t>
  </si>
  <si>
    <t>Wyłączenia + nadzory właścicielskie</t>
  </si>
  <si>
    <t>Pomiary powykonawcze elektryczne</t>
  </si>
  <si>
    <t>Obsługa geodezyjna</t>
  </si>
  <si>
    <t>BUDOWA OŚWIETLENIA ULICZNEGO (CPV 45316110-9)</t>
  </si>
  <si>
    <t>D.07.07.01</t>
  </si>
  <si>
    <r>
      <t>Budowa punktu oświetleniowego - słup aluminiowy anodowany h=9m z wysiegnikiem jednoramiennym W=1,5/5</t>
    </r>
    <r>
      <rPr>
        <sz val="10"/>
        <rFont val="Calibri"/>
        <family val="2"/>
        <charset val="238"/>
      </rPr>
      <t>⁰, fundament prefabrykowany zabezpieczony przeciwilgociowo</t>
    </r>
  </si>
  <si>
    <r>
      <t>Budowa punktu oświetleniowego - słup aluminiowy anodowany h=5m z wysiegnikiem jednoramiennym W=1,5/5</t>
    </r>
    <r>
      <rPr>
        <sz val="10"/>
        <rFont val="Calibri"/>
        <family val="2"/>
        <charset val="238"/>
      </rPr>
      <t>⁰, fundament prefabrykowany zabezpieczony przeciwilgociowo</t>
    </r>
  </si>
  <si>
    <t>Montaż oprawa oświetleniowa typu LED o mocy 79W 4000K</t>
  </si>
  <si>
    <t>Montaż oprawa oświetleniowa typu LED o mocy 55W 4000K</t>
  </si>
  <si>
    <t>Montaż oprawa oświetleniowa typu LED o mocy 55W 5700K asym.</t>
  </si>
  <si>
    <t>Budowa lini kablowj - kabel YAKXS 4x35mm² układany w rurze lub w grubcie  (wykop, podsypka, obsypka, zasypanie) wraz z oznakowaniem tasmą ostrzegawczą</t>
  </si>
  <si>
    <t>Zabudowa kabla na słupie (1. Rura ochronna UV fi 50 - l=3m, ramka RK-1 - szt., taśma ze stali nierdzewnej + klamerka - 3kpl., rurka termokurczliwa - 1kpl.</t>
  </si>
  <si>
    <t>Ułozenie rur ochronnych typu RHDPE 110/6,3  z zabezpieczeniem na końcach dławicami czopowymi</t>
  </si>
  <si>
    <t>Ułozenie rur ochronnych typu RHDPEk-S 110/6,3  z zabezpieczeniem na końcach dławicami czopowymi</t>
  </si>
  <si>
    <t xml:space="preserve">Ułozenie bednarki ocynkowanej typu FeZn 25x4 w rowie kablowym na całej długości kabla oświetleniowego </t>
  </si>
  <si>
    <t>Zabudowa szafy oświetleniowej SO, 3 obwodowej z zegarem astronomicznym, i kompensacją mocy biernej pojemnościowej, kompletnie wyposażona</t>
  </si>
  <si>
    <t>Złącze słupowe typu w słupie z wkładką topikową D01 4A</t>
  </si>
  <si>
    <r>
      <t>Zabudowa uziomu pogrążalnego miedziowanego fi 17,2, l=2x12m (R&lt;10</t>
    </r>
    <r>
      <rPr>
        <sz val="10"/>
        <rFont val="Calibri"/>
        <family val="2"/>
        <charset val="238"/>
      </rPr>
      <t>Ω)</t>
    </r>
  </si>
  <si>
    <t>D.01.03.02</t>
  </si>
  <si>
    <t>136</t>
  </si>
  <si>
    <t>137</t>
  </si>
  <si>
    <t>Pomiary powykonawcze fotometryczne</t>
  </si>
  <si>
    <t>138</t>
  </si>
  <si>
    <t>D.00.00.00</t>
  </si>
  <si>
    <t>kpl</t>
  </si>
  <si>
    <t>D.01.00.00</t>
  </si>
  <si>
    <t>Wytyczenie, odtworzenie trasy i punktów wysokościowych oraz wytyczenie obiektu wraz z obsługą geodezyjną w trakcie budowy</t>
  </si>
  <si>
    <t>Operat geodezyjny powykonawczy</t>
  </si>
  <si>
    <t>Wycinka drzew wraz z karczowaniem pni o średnicy do 100 cm</t>
  </si>
  <si>
    <t>szt.</t>
  </si>
  <si>
    <t>Wycinka zakrzaczeń</t>
  </si>
  <si>
    <r>
      <t>m</t>
    </r>
    <r>
      <rPr>
        <vertAlign val="superscript"/>
        <sz val="10"/>
        <rFont val="Arial"/>
        <family val="2"/>
        <charset val="238"/>
      </rPr>
      <t>2</t>
    </r>
  </si>
  <si>
    <t>D01.02.02</t>
  </si>
  <si>
    <t xml:space="preserve">Zdjęcie warstwy ziemi urodzajnej - gr. 15cm </t>
  </si>
  <si>
    <t>m3</t>
  </si>
  <si>
    <t>D01.02.04</t>
  </si>
  <si>
    <t>m2</t>
  </si>
  <si>
    <t>Rozbiórka krawężników betonowych</t>
  </si>
  <si>
    <t>Rozbiórka obrzeży betonowych</t>
  </si>
  <si>
    <t>Rozbiórka balustrad stalowych</t>
  </si>
  <si>
    <t>Rozbiórka muru kamiennego grubości do 0,5 m i wysokości do 1,5 m wraz z późniejszą odbudową</t>
  </si>
  <si>
    <t>Rozbiórka ogrodzenia żelbetowego grubości do 0,5 m i wysokości do 2,2 m wraz z późniejszą odbudową</t>
  </si>
  <si>
    <t>Rozbiórka elementów betonowych</t>
  </si>
  <si>
    <t>Rozbiórka ogrodzeń panelowych wraz z puźniejszym odtworzeniem</t>
  </si>
  <si>
    <t>ROBOTY ZIEMNE</t>
  </si>
  <si>
    <t>D02.01.01</t>
  </si>
  <si>
    <t>Wykonanie wykopów (grunt na składowisko odpadów - 15 km)</t>
  </si>
  <si>
    <t>Wykonanie wykopów (grunt do wbudowania)</t>
  </si>
  <si>
    <t>D02.03.01</t>
  </si>
  <si>
    <t>Wykonanie nasypów - grunt z wykopu</t>
  </si>
  <si>
    <t>D03.03.01</t>
  </si>
  <si>
    <t>PODBUDOWY</t>
  </si>
  <si>
    <t>D04.01.01</t>
  </si>
  <si>
    <t xml:space="preserve">Wykonanie koryta wraz z profilowaniem i zagęszczniem podłoża  </t>
  </si>
  <si>
    <t>D04.03.01</t>
  </si>
  <si>
    <t xml:space="preserve">oczyszczenie i skropienie warstw bitumicznych </t>
  </si>
  <si>
    <t xml:space="preserve">oczyszczenie i skropienie warstw niebitumicznych </t>
  </si>
  <si>
    <t>D04.04.02</t>
  </si>
  <si>
    <t>20cm   podbudowa zasadnicza z mieszanki niezwiązanej z kruszywem C90/3 -  jezdnie i zatoki</t>
  </si>
  <si>
    <t>15cm   podbudowa zasadnicza z mieszanki niezwiązanej z kruszywem C90/3 - zjazdy</t>
  </si>
  <si>
    <t>15cm   podbudowa zasadnicza z mieszanki niezwiązanej z kruszywem C90/3 - chodniki</t>
  </si>
  <si>
    <t>D04.02.02</t>
  </si>
  <si>
    <r>
      <t>Warstwa mrozoochronna gr. 25 cm z gruntu stabilizowanego  o Rm</t>
    </r>
    <r>
      <rPr>
        <sz val="10"/>
        <rFont val="Calibri"/>
        <family val="2"/>
        <charset val="238"/>
      </rPr>
      <t>≥</t>
    </r>
    <r>
      <rPr>
        <sz val="10"/>
        <rFont val="Arial"/>
        <family val="2"/>
        <charset val="238"/>
      </rPr>
      <t xml:space="preserve"> 2,5 Mpa</t>
    </r>
  </si>
  <si>
    <r>
      <t>m</t>
    </r>
    <r>
      <rPr>
        <vertAlign val="superscript"/>
        <sz val="10"/>
        <rFont val="Arial CE"/>
        <charset val="238"/>
      </rPr>
      <t>2</t>
    </r>
  </si>
  <si>
    <t>NAWIERZCHNIE</t>
  </si>
  <si>
    <t>D05.03.01</t>
  </si>
  <si>
    <t>10 cm    kostka granitowa 10/10 na warstwie z betonu cementowego C12/15 gr 5cm - wyspy i zatoka</t>
  </si>
  <si>
    <t>D05.03.05A</t>
  </si>
  <si>
    <t xml:space="preserve">7cm   Warstwa podbudowy  beton asfaltowy AC16W 50/70 </t>
  </si>
  <si>
    <t xml:space="preserve">5cm   Warstwa wiążąca  beton asfaltowy AC 16W 50/70 </t>
  </si>
  <si>
    <t>D05.03.05B</t>
  </si>
  <si>
    <t xml:space="preserve">4 cm   Warstwa ścieralna  beton asfaltowy AC 8S PMB 45/80-55 </t>
  </si>
  <si>
    <t>D05.03.23</t>
  </si>
  <si>
    <t>8 cm   betonowa kostka brukowa na podsypce cem.-piaskowej gr. 3 cm (ciągi piesze)</t>
  </si>
  <si>
    <t>8 cm   betonowa kostka brukowa na podsypce cem.-piaskowej gr. 3 cm (zjazdy)</t>
  </si>
  <si>
    <t xml:space="preserve">ROBOTY WYKOŃCZENIOWE </t>
  </si>
  <si>
    <t xml:space="preserve">Humusowanie warstwą grub. 15 cm wraz z hydroobsiewem mieszanką traw (pobocza, skarpy, teren płaski) </t>
  </si>
  <si>
    <t>Umocnienie skarp płytami ażurowymi</t>
  </si>
  <si>
    <t>D.06.05.10</t>
  </si>
  <si>
    <t>Zabezpieczenie sieci teletechnicznych na czas prowadzenia robót</t>
  </si>
  <si>
    <t>Zabezpieczenie sieci elektroenergetycznych na czas prowadzenia robót</t>
  </si>
  <si>
    <t>Zabezpieczenie sieci gazowych na czas prowadzenia robót</t>
  </si>
  <si>
    <t>Zabezpieczenie sieci wodociągowych na czas prowadzenia robót</t>
  </si>
  <si>
    <t>Zabezpieczenie sieci kanalizacji sanitarnej na czas prowadzenia robót</t>
  </si>
  <si>
    <t xml:space="preserve">ELEMENTY BEZPIECZEŃSTWA RUCHU DROGOWEGO </t>
  </si>
  <si>
    <t>D07.01.01</t>
  </si>
  <si>
    <t>D07.02.02</t>
  </si>
  <si>
    <t>D07.06.02a</t>
  </si>
  <si>
    <t>Balustrady U-11a</t>
  </si>
  <si>
    <t>ELEMENTY ULIC</t>
  </si>
  <si>
    <t>D08.01.01</t>
  </si>
  <si>
    <t xml:space="preserve">Krawężniki betonowe uliczne 15x30x100cm wraz ze ściekiem z klinkieru drogowego szer 20cm ułożony na podsypce cem-piaskowej 1:4 i na ławie z oporem  z betonu C12/15 o wym.35cmx55cm </t>
  </si>
  <si>
    <t>Krawężnik  betonowy najazdowy 15x22x100 cm ułożony na podsypce cementowo-piaskowej 1:4 gr. 3cm i ławie z betonu C12/15 (B-15) o wym. 20x15cm</t>
  </si>
  <si>
    <t xml:space="preserve">Krawężniki betonowe uliczne  15x30x100cm ułożony na podsypce cem-piaskowej 1:4 i na ławie z oporem  z betonu C12/15 o wym.33cm x15cm +15cm x20cm </t>
  </si>
  <si>
    <t>D08.03.01</t>
  </si>
  <si>
    <t>Obrzeże betonowe 8x30 na podsypce piaskowej gr. 5cm z oporem betonowym wym. 28x30cm z betonu C12/15</t>
  </si>
  <si>
    <t>INNE ROBOTY DROGOWE</t>
  </si>
  <si>
    <t>D.10.01.01</t>
  </si>
  <si>
    <t>Oznakowanie pionowe</t>
  </si>
  <si>
    <t>Oznakowanie poziome</t>
  </si>
  <si>
    <t>FUNDAMENTOWANIE</t>
  </si>
  <si>
    <t>ROBOTY ZIEMNE POD FUNDAMENTY</t>
  </si>
  <si>
    <t>D.02.00.01</t>
  </si>
  <si>
    <t>Wykonanie wykopów pod fundamenty wraz z utylizacją gruntu</t>
  </si>
  <si>
    <r>
      <t>m</t>
    </r>
    <r>
      <rPr>
        <vertAlign val="superscript"/>
        <sz val="10"/>
        <rFont val="Arial"/>
        <family val="2"/>
        <charset val="238"/>
      </rPr>
      <t>3</t>
    </r>
  </si>
  <si>
    <t>M.11.01.04</t>
  </si>
  <si>
    <t>Zasypanie wykopów fundamentowych i wykonanie nasypów przy obiektach inżynierskich</t>
  </si>
  <si>
    <t>M.11.03.02</t>
  </si>
  <si>
    <t>ZBROJENIE</t>
  </si>
  <si>
    <t>STAL ZBROJENIOWA</t>
  </si>
  <si>
    <t>M.12.01.00</t>
  </si>
  <si>
    <t>Zbrojenie betonu stalą klasy AIIIN - przyczółki</t>
  </si>
  <si>
    <t>kg</t>
  </si>
  <si>
    <t>Zbrojenie betonu stalą klasy AIIIN - skrzydła</t>
  </si>
  <si>
    <t>Zbrojenie betonu stalą klasy AIIIN - płyta pomostu</t>
  </si>
  <si>
    <t>Zbrojenie betonu stalą klasy AIIIN - kapy chodnikowe</t>
  </si>
  <si>
    <t>Zbrojenie betonu stalą klasy AIIIN - płyty najazdowe</t>
  </si>
  <si>
    <t>M.12.01.05</t>
  </si>
  <si>
    <t>Montaż kotew talerzowych wklejanych</t>
  </si>
  <si>
    <t>BETON</t>
  </si>
  <si>
    <t xml:space="preserve">BETON KONSTRUKCYJNY  </t>
  </si>
  <si>
    <t>M.13.01.00</t>
  </si>
  <si>
    <t>Beton klasy C30/37 - przyczółki</t>
  </si>
  <si>
    <t>Beton klasy C30/37 - skrzydła</t>
  </si>
  <si>
    <t>Beton klasy C35/45 - płyta pamostu</t>
  </si>
  <si>
    <t>Beton klasy C35/45 - kapy chodnikowe</t>
  </si>
  <si>
    <t>Beton klasy C30/37 - płyty najazdowe</t>
  </si>
  <si>
    <t>Beton klasy C30/37 - gurty</t>
  </si>
  <si>
    <t xml:space="preserve">BETON NIEKONSTRUKCYJNY  </t>
  </si>
  <si>
    <t>M.13.02.00</t>
  </si>
  <si>
    <t>Beton klasy C12/15 - beton podkładowy</t>
  </si>
  <si>
    <t xml:space="preserve">PREFABRYKATY BETONOWE  </t>
  </si>
  <si>
    <t>M.13.03.01</t>
  </si>
  <si>
    <t>Wykonanie, dostawa i montaż na obiekcie polimerobetonowych desek gzymsowych wysokości 60 cm</t>
  </si>
  <si>
    <t>M.13.03.02</t>
  </si>
  <si>
    <t>IZOLACJE I NAWIERZCHNIE NA OBIEKCIE</t>
  </si>
  <si>
    <t>IZOLACJE CIENKIE</t>
  </si>
  <si>
    <t>M.15.01.02</t>
  </si>
  <si>
    <t>Izolacje bitumiczne wykonywane na zimno</t>
  </si>
  <si>
    <t>IZOLACJE GRUBE</t>
  </si>
  <si>
    <t>M.15.02.03</t>
  </si>
  <si>
    <t>Izolacja z papy termozgrzewalnej gr. 0,5 cm</t>
  </si>
  <si>
    <t>NAWIERZCHNIE SPECJALNE</t>
  </si>
  <si>
    <t>M.15.03.03</t>
  </si>
  <si>
    <t>Nawierzchnia bitumiczna modyfikowana polimerami na kapach chodnikowych</t>
  </si>
  <si>
    <t>BEZPIECZEŃSTWO RUCHU</t>
  </si>
  <si>
    <t>ELEMENTY ZABEZPIECZAJĄCE</t>
  </si>
  <si>
    <t>M.19.01.01a</t>
  </si>
  <si>
    <t>Krawężnik mostowy kamienny 20x20cm</t>
  </si>
  <si>
    <t>M.19.01.02</t>
  </si>
  <si>
    <t>Barieroporęcz H2W3</t>
  </si>
  <si>
    <t>INNE ROBOTY MOSTOWE</t>
  </si>
  <si>
    <t>M.20.01.01</t>
  </si>
  <si>
    <t>Rury osłonowe Ø 110 mm w kapie chodnikowej</t>
  </si>
  <si>
    <t>M20.01.10.a</t>
  </si>
  <si>
    <t>Betonowe schody skarpowe z balustradą</t>
  </si>
  <si>
    <t>M.20.01.20</t>
  </si>
  <si>
    <t>Umocnienie dna brukiem kamiennym grubości do 80 cm</t>
  </si>
  <si>
    <t>Umocnienie skarp  brukiem kamiennym grubości 20 cm, układanym na warstwie betonu C 12/15 grubości 15 cm</t>
  </si>
  <si>
    <t>M.21.01.01</t>
  </si>
  <si>
    <t>Rozbiórka konstrukcji żelbetowej istniejacego obiektu</t>
  </si>
  <si>
    <t>M.31.21.04</t>
  </si>
  <si>
    <t>Wykonanie kładki tymczasowej wraz z dojściami, utrzymanie na czas robót i demontaż po zakończeniu prac</t>
  </si>
  <si>
    <t xml:space="preserve">ROBOTY PRZYGOTOWAWCZE </t>
  </si>
  <si>
    <t>OBIEKTY INŻYNIERSKIE</t>
  </si>
  <si>
    <t>MOST M4</t>
  </si>
  <si>
    <t>Wykonanie pali o średnicy 800 mm i długości L=7,0 m / szt wraz ze zbrojeniem</t>
  </si>
  <si>
    <t>Wykonanie, dostawa i montaż prefabrykowanych strunobetonowych belek typu DS9</t>
  </si>
  <si>
    <t>ŚCIANA OPOROWA S1</t>
  </si>
  <si>
    <t>D.03.03.02a</t>
  </si>
  <si>
    <t>Wykonanie drenażu za oczepem palowym</t>
  </si>
  <si>
    <t>Wykonanie pali o średnicy 800 mm i długości L=8,0 - 12 m / szt wraz ze zbrojeniem (palisada z pali wierconych w rurze osłonowej)</t>
  </si>
  <si>
    <t>Zbrojenie betonu stalą klasy AIIIN - oczep</t>
  </si>
  <si>
    <t>Zbrojenie betonu stalą klasy AIIIN - siatka przeciwskurczowa fi 10 w rozstawie 150x150 cm</t>
  </si>
  <si>
    <t>Montaż kotew wklejanych z pręta fi 12</t>
  </si>
  <si>
    <t>Beton klasy C30/37 - oczepy</t>
  </si>
  <si>
    <t>M.2020.15.e</t>
  </si>
  <si>
    <t>Torkretowanie - wyrównanie powierzchni licowej palisady</t>
  </si>
  <si>
    <t>ŚCIANA OPOROWA S2</t>
  </si>
  <si>
    <t>Wykonanie pali o średnicy 600 mm i długości L=6,0 m / szt wraz ze zbrojeniem (palisada z pali wierconych w rurze osłonowej)</t>
  </si>
  <si>
    <t>PODSTAWA WYCENY</t>
  </si>
  <si>
    <t xml:space="preserve">Ręczne roboty ziemne z transportem urobku samochodami samowyładowczymi na odległość 10 km (kat. gruntu IV)
</t>
  </si>
  <si>
    <t xml:space="preserve">Nakłady uzupełniające za każde dalsze rozpoczęte 0.5 km transportu ponad 1 km samochodami samowyładowczymi po drogach utwardzonych ziemi kat. III-IV
Krotność: 2
</t>
  </si>
  <si>
    <t xml:space="preserve">Umocnienie pionowych ścian wykopów o gł. do 6 m pod obiekty specjalne w gruntach suchych kat. III-IV palami szalunkowymi stalowymi wraz z rozbiórką
</t>
  </si>
  <si>
    <t xml:space="preserve">Podsypka piaskowa gr. 20 cm pod kanały, studnie i wpusty
</t>
  </si>
  <si>
    <t>Obsypka kanałów piaskiem 30cm ponad wierzch rury</t>
  </si>
  <si>
    <t>Zasypywanie wykopów liniowych o ścianach pionowych w gruntach kat. III-IV; głębokość do 3,0 m, szerokość do 2,5 m - 20% kubatury</t>
  </si>
  <si>
    <t xml:space="preserve">Zasypywanie wykopów spycharkami z przemieszczeniem gruntu na odległość do 10 m w gruncie kat. I-III - 80% kubatury
</t>
  </si>
  <si>
    <t xml:space="preserve">Utylizacja gruntu z wykopu
</t>
  </si>
  <si>
    <t xml:space="preserve">Kanały z rur PVC lite łączonych na wcisk o śr. zewn. 500 mm
</t>
  </si>
  <si>
    <t xml:space="preserve">Kanały z rur PVC lite łączonych na wcisk o śr. zewn. 200 mm
</t>
  </si>
  <si>
    <t xml:space="preserve">Studnie z kręgów betonowych i żelbetowych w gotowym wykopie o średnicy 1200 mm i głębokości do 3 m
</t>
  </si>
  <si>
    <t xml:space="preserve">Wpust uliczny deszczowy, betonowe o śr. 500 mm, zwieńczenie typu ciężkiego, ruszt żeliwny typu płaskiego kl. D400 z osadnikiem L=1,0m
</t>
  </si>
  <si>
    <t xml:space="preserve">Wylot betonowy prefabrykowany do cieku KPED 02.16 dla rury PVC Dz500
</t>
  </si>
  <si>
    <t xml:space="preserve">Przejście szczelne przez ścianę studni betonowej dla rur DN500
</t>
  </si>
  <si>
    <t xml:space="preserve">Zabezpieczenie istniejących kabli energetycznych rurami ochronnymi dwudzielnymi z PE o śr. do 110 mm - zabezpieczenie kabli niskiego napięcia i teletechnicznych
</t>
  </si>
  <si>
    <t xml:space="preserve">Próba szczelności kanałów rurowych o śr. nom. 500 mm
</t>
  </si>
  <si>
    <t xml:space="preserve">Próba szczelności kanałów rurowych o śr. nom. 200 mm
</t>
  </si>
  <si>
    <t>Demontaż istniejących studni wpustów deszczowych ulicznych - kolizyjne uzbrojenie podziemne</t>
  </si>
  <si>
    <t xml:space="preserve">Demontaż rur deszczowych
</t>
  </si>
  <si>
    <t>Wykopy liniowe o szerokości 0,8-2,5 m i głębokości do 3,0 m o ścianach pionowych w gruntach suchych kat. III-IV z ręcznym wydobyciem urobku - 20%</t>
  </si>
  <si>
    <t>Roboty ziemne wykonywane koparkami przedsiębiernymi o pojemności łyżki 0.60 m3 w gruncie kat. III z transportem urobku samochodami samowyładowczymi na odległość do 1 km (z dodatkiem za oczyszczenie nawierzchni z ziemi wynoszonej na kołach)</t>
  </si>
  <si>
    <t>Ręczne roboty ziemne z transportem urobku samochodami samowyładowczymi na odległość 10 km (kat. gruntu IV)</t>
  </si>
  <si>
    <t>U.35.01.01</t>
  </si>
  <si>
    <t>ROBOTY MONTAŻOWE</t>
  </si>
  <si>
    <t>Podsypka piaskowa gr. 20 cm pod kanały, studnie i wpusty</t>
  </si>
  <si>
    <t>Zasypywanie wykopów spycharkami z przemieszczeniem gruntu na odległość do 10 m w gruncie kat. I-III - 80% kubatury</t>
  </si>
  <si>
    <t>Utylizacja gruntu z wykopu</t>
  </si>
  <si>
    <t>Kanały z rur PVC lite łączonych na wcisk o śr. zewn. 400 mm</t>
  </si>
  <si>
    <t>Kanały z rur PVC lite łączonych na wcisk o śr. zewn. 200 mm</t>
  </si>
  <si>
    <t>INNE</t>
  </si>
  <si>
    <t>Nakłady uzupełniające za każde dalsze rozpoczęte 0.5 km transportu ponad 1 km samochodami samowyładowczymi po drogach utwardzonych ziemi kat. III-IV
Krotność: 2</t>
  </si>
  <si>
    <t>Koszty składowania ziemi</t>
  </si>
  <si>
    <t>Wpust uliczny deszczowy, betonowe o śr. 500 mm, zwieńczenie typu ciężkiego, ruszt żeliwny typu płaskiego kl. D400 z osadnikiem L=1,0m</t>
  </si>
  <si>
    <t>Przejście szczelne przez ścianę studni betonowej dla rur PVC Dz400</t>
  </si>
  <si>
    <t xml:space="preserve">Przejście szczelne przez ścianę studni betonowej dla rur PVC Dz200
</t>
  </si>
  <si>
    <t>Przejście szczelne przez ścianę studni betonowej dla rur PVC Dz200</t>
  </si>
  <si>
    <t>Klapa burzowa dla rur PVC Dz500 do montażu na wylocie betonowym</t>
  </si>
  <si>
    <t>Zabezpieczenie istniejących kabli energetycznych rurami ochronnymi dwudzielnymi z PE o śr. do 110 mm - zabezpieczenie kabli niskiego napięcia i teletechnicznych</t>
  </si>
  <si>
    <t>Próba szczelności kanałów rurowych o śr. nom. 400 mm</t>
  </si>
  <si>
    <t>Próba szczelności kanałów rurowych o śr. nom. 200 mm</t>
  </si>
  <si>
    <t>KANALIZACJA DESZCZOWA ODCINEK 2</t>
  </si>
  <si>
    <t xml:space="preserve">Obsypka kanałów piaskiem 30cm ponad wierzch rury
</t>
  </si>
  <si>
    <t xml:space="preserve">Zasypywanie wykopów liniowych o ścianach pionowych w gruntach kat. III-IV; głębokość do 3,0 m, szerokość do 2,5 m - 20% kubatury
</t>
  </si>
  <si>
    <t>Wykopy oraz przekopy wykonywane koparkami podsiębiernymi 0.60 m3 na odkład w gruncie kat. II</t>
  </si>
  <si>
    <t>Demontaż rur deszczowych</t>
  </si>
  <si>
    <t>Klapa burzowa dla rur PVC Dz400 do montażu na wylocie betonowym</t>
  </si>
  <si>
    <t>Wylot betonowy prefabrykowany do cieku KPED 02.16 dla rury PVC Dz400</t>
  </si>
  <si>
    <t>Studnie z kręgów betonowych i żelbetowych w gotowym wykopie o średnicy 1200 mm i głębokości do 2,5 m</t>
  </si>
  <si>
    <t>Osadnik zawiesiny ogólnej betonowy DN1500 dla przepływu nominalnego min 6l/s i maksymalnego min 60l/s, osadnik V=0,9m3, właz klasy D400</t>
  </si>
  <si>
    <t>KANALIZACJA DESZCZOWA ODCINEK 3</t>
  </si>
  <si>
    <t xml:space="preserve">Kanały z rur PVC lite łączonych na wcisk o śr. zewn. 315 mm
</t>
  </si>
  <si>
    <t>Osadnik zawiesiny ogólnej wirowy betonowy DN1500 dla przepływu nominalnego 20l/s i maksymalnego 200l/s, osadnik V=2,2m3, właz klasy D400</t>
  </si>
  <si>
    <t xml:space="preserve">Przejście szczelne przez ścianę studni betonowej dla rur PVC Dz315
</t>
  </si>
  <si>
    <t> D.01.03.04D</t>
  </si>
  <si>
    <t>Montaż i ustawienie słupów bliźniaczych drewnianych z jedną belką ustojową w terenie płaskim, długość słupa - 7 m, kategoria gruntu III</t>
  </si>
  <si>
    <t>Montaż uziomów szpilkowych miedziowanych, metoda udarowa, grunt kategorii III, głębokość 6·m</t>
  </si>
  <si>
    <t>Montaż osprzętu do podwieszania kabli nadziemnych na podbudowie słupowej, podbudowa żelbetowa, wspornik przelotowy, rura ochronna , puszka, odgrom</t>
  </si>
  <si>
    <t>Zawieszanie kabli nadziemnych na podbudowie słupowej, podnoszenie z ziemi, kabel ósemkowy o średnicy zewnętrznej 15-30 mm - przewieszenie kabla</t>
  </si>
  <si>
    <t> D.01.03.04A</t>
  </si>
  <si>
    <t xml:space="preserve">Budowa studni kablowych prefabrykowanych rozdzielczych SK, typ SK-2, grunt kategorii III wraz z zabezpieczeniem mechanicznym, pokrywa typ ciężki </t>
  </si>
  <si>
    <t>Budowa kanalizacji kablowej pierwotnej z rur z tworzyw sztucznych w wykopie wykonanym mechanicznie w gruncie kategorii III, 1 warstwa i 2 otwory w ciągu kanalizacji, 2 rury w warstwie</t>
  </si>
  <si>
    <t>Budowa kanalizacji kablowej pierwotnej z rur z tworzyw sztucznych w wykopie wykonanym mechanicznie w gruncie kategorii III, 2 warstwy i 4 otwory w ciągu kanalizacji, 2 rury w warstwie</t>
  </si>
  <si>
    <t> D.01.03.04C</t>
  </si>
  <si>
    <t>Budowa rurociągu kablowego na głębokości 1·m w wykopie wykonanym ręcznie, grunt kategorii III, HDPE Fi·40·mm z bębna, 1 rura w rurociągu - korekta rurociągu</t>
  </si>
  <si>
    <t>Budowa obiektów podziemnych z rur HDPEd160 w gruncie kategorii III, obiekt o 1-warstwie, 1-rura w warstwie, 1-rura w ciągu</t>
  </si>
  <si>
    <t> D.01.03.04B</t>
  </si>
  <si>
    <t>Wciąganie kabla wypełnionego w powłoce termoplastycznej do kanalizacji kablowej, mechaniczne, średnica kabla 30-50 mm, XzTKMpw50x4x0,5</t>
  </si>
  <si>
    <t>Wciąganie kabla wypełnionego w powłoce termoplastycznej do kanalizacji kablowej, mechaniczne, średnica kabla 30-50 mm, XzTKMpw35x4x0,5</t>
  </si>
  <si>
    <t>Wciąganie kabla wypełnionego w powłoce termoplastycznej do kanalizacji kablowej, mechaniczne, średnica kabla 30-50 mm, XzTKMpw15x4x0,5</t>
  </si>
  <si>
    <t>Montaż złączy przelotowych kabli wypełnionych typu kanałowego ułożonych w kanalizacji z zastosowaniem pojedynczych łączników żył i termokurczliwych osłon wzmocnionych</t>
  </si>
  <si>
    <t>Ręczne wciąganie rur kanalizacji wtórnej, otwór wolny, rury w zwojach, 1xFi·32·mm</t>
  </si>
  <si>
    <t xml:space="preserve">Ręczne wciąganie rur kanalizacji wtórnej, otwór wolny, rury w zwojach, 1xMikrokanalizacji </t>
  </si>
  <si>
    <t xml:space="preserve">Wyciąganie i wciąganie kabli światłowodowych do kanalizacji wtórnej </t>
  </si>
  <si>
    <t>Montaż złączy na kablach OTK - kabel 48J</t>
  </si>
  <si>
    <t>Montaż złączy na kablach OTK - kabel 8J</t>
  </si>
  <si>
    <t>Pomiar na kablach miedzianych 30p</t>
  </si>
  <si>
    <t>Pomiar na kablach miedzianych 70p</t>
  </si>
  <si>
    <t>Pomiar na kablach miedzianych 100p</t>
  </si>
  <si>
    <t>Pomiar na kablach światłowodowych - kabel 48J</t>
  </si>
  <si>
    <t>Pomiar na kablach światłowodowych - kabel 8 J</t>
  </si>
  <si>
    <t xml:space="preserve">Demontaż sieci 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</si>
  <si>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</si>
  <si>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</si>
  <si>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</si>
  <si>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</si>
  <si>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</si>
  <si>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</si>
  <si>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</si>
  <si>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</si>
  <si>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</si>
  <si>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</si>
  <si>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</si>
  <si>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</si>
  <si>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</si>
  <si>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</si>
  <si>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</si>
  <si>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</si>
  <si>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</si>
  <si>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</si>
  <si>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</si>
  <si>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</si>
  <si>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</si>
  <si>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D.06.02.01</t>
  </si>
  <si>
    <t>D.06.01.01</t>
  </si>
  <si>
    <t>Wydłużenie istniejącego przepustu fi 500 mm</t>
  </si>
  <si>
    <t>Organizacja placu budowy, dostosowanie się do wymogów kontraktowych, wykonanie czasowej organizacji ruchu wraz z projektem, uzgodnieniem i zatwierdzeniem, wykonanie platform roboczych, zabezpieczenie istniejących ogrodzeń i infrastruktury w pobliżu inwestycji</t>
  </si>
  <si>
    <t>Wykonanie, dostawa i montaż prefabrykowanych ścianek oporowych L=1,3 m, o dopuszczalnym obciążeniu naziomu q=33,3 kN/m2 wraz z ławą z betonu C12/15 grubości 20 cm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</si>
  <si>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</si>
  <si>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</si>
  <si>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</si>
  <si>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</si>
  <si>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</si>
  <si>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</si>
  <si>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</si>
  <si>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</si>
  <si>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</si>
  <si>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</si>
  <si>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</si>
  <si>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</si>
  <si>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</si>
  <si>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</si>
  <si>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</si>
  <si>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</si>
  <si>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</si>
  <si>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</si>
  <si>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</si>
  <si>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</si>
  <si>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Wykonanie mostu tymczasowego wraz z dojazdami, utrzymanie na czas robót i demontaż po zakończeniu prac</t>
  </si>
  <si>
    <t xml:space="preserve">5 cm   Warstwa wiążąca  beton asfaltowy AC 16W 50/70 </t>
  </si>
  <si>
    <t>20cm   podbudowa zasadnicza z mieszanki niezwiązanej z kruszywem C90/3 -  jezdnia na dojeździe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</si>
  <si>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</si>
  <si>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</si>
  <si>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</si>
  <si>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</si>
  <si>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</si>
  <si>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</si>
  <si>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</si>
  <si>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</si>
  <si>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</si>
  <si>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</si>
  <si>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</si>
  <si>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 xml:space="preserve">Nr sprawy </t>
  </si>
  <si>
    <t>KOSZTORYS OFERTOWY</t>
  </si>
  <si>
    <t>/ tabela elementów rozliczeniowych /</t>
  </si>
  <si>
    <t>Wartość
(netto)</t>
  </si>
  <si>
    <t>Cena jednostkowa.
(netto)</t>
  </si>
  <si>
    <t>Rozbiórka istniejących i budowa nowych mostów M-3 (JNI 30003770), M4 (JNI 30003771) w ciągu DP 1172K w 
m. Gołcza wraz z przebudową dojazdów - etap I roboty budowlane na obiekcie M4 (JNI 30003771)</t>
  </si>
  <si>
    <t>RAZEM WARTOŚĆ ROBÓT  (netto)</t>
  </si>
  <si>
    <t>PODATEK VAT..….%</t>
  </si>
  <si>
    <t>RAZEM WARTOŚĆ ROBÓT (brutto)</t>
  </si>
  <si>
    <t xml:space="preserve">Rozbiórka istniejącej nawierzchni asfaltowejj - śr. gr 15cm </t>
  </si>
  <si>
    <t>Rozbiórka istniejącej nawierzchni z kostki betonowej</t>
  </si>
  <si>
    <t>Odwodnienie liniowe typu ciężkiego</t>
  </si>
  <si>
    <t xml:space="preserve">Oczyszczenie i skropienie warstw bitumicznych </t>
  </si>
  <si>
    <t xml:space="preserve">Oczyszczenie i skropienie warstw niebitumicznych </t>
  </si>
  <si>
    <t>25cm   podbudowa pomocnicza z mieszanki niezwiązanej z kruszywem C90/3 - wyspa środkowa przy DP 1204K</t>
  </si>
  <si>
    <t>5 cm   kostka granitowa 5/5 czerwona - łomieniowana na warstwie z betonu cementowego C12/15 gr 5cm - wyspa przy DP 1204K</t>
  </si>
  <si>
    <t xml:space="preserve">Próba szczelności kanałów rurowych o śr. nom. 315 mm
</t>
  </si>
  <si>
    <r>
      <t>Wciąganie kabla do słupa oświetleniowego do zasilania oprawy typu YKY 3x2,5mm</t>
    </r>
    <r>
      <rPr>
        <sz val="10"/>
        <rFont val="Calibri"/>
        <family val="2"/>
        <charset val="238"/>
      </rPr>
      <t>² 0,6/1kV</t>
    </r>
  </si>
  <si>
    <t>Balustrada wysokości 1,10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</si>
</sst>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_-* #,##0.00_-;\-* #,##0.00_-;_-* &quot;-&quot;??_-;_-@_-"/>
    <numFmt numFmtId="165" formatCode="_-* #,##0\ _z_ł_-;\-* #,##0\ _z_ł_-;_-* &quot;-&quot;??\ _z_ł_-;_-@_-"/>
    <numFmt numFmtId="166" formatCode="#,##0.00&quot; zł&quot;"/>
  </numFmts>
  <fonts count="2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 CE"/>
      <charset val="238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name val="Arial"/>
      <family val="2"/>
      <charset val="238"/>
    </font>
    <font>
      <strike/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7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16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8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left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49" fontId="14" fillId="0" borderId="1" xfId="0" applyNumberFormat="1" applyFont="1" applyBorder="1" applyAlignment="1">
      <alignment horizontal="right" vertical="top" wrapText="1" shrinkToFit="1" readingOrder="1"/>
    </xf>
    <xf numFmtId="49" fontId="14" fillId="0" borderId="1" xfId="0" applyNumberFormat="1" applyFont="1" applyBorder="1" applyAlignment="1">
      <alignment horizontal="left" vertical="top" wrapText="1" shrinkToFit="1" readingOrder="1"/>
    </xf>
    <xf numFmtId="49" fontId="14" fillId="0" borderId="1" xfId="0" applyNumberFormat="1" applyFont="1" applyBorder="1" applyAlignment="1">
      <alignment horizontal="center" vertical="center" wrapText="1" shrinkToFit="1" readingOrder="1"/>
    </xf>
    <xf numFmtId="49" fontId="14" fillId="0" borderId="1" xfId="0" applyNumberFormat="1" applyFont="1" applyBorder="1" applyAlignment="1">
      <alignment horizontal="left" vertical="center" wrapText="1" shrinkToFit="1" readingOrder="1"/>
    </xf>
    <xf numFmtId="164" fontId="14" fillId="0" borderId="1" xfId="5" applyFont="1" applyBorder="1" applyAlignment="1">
      <alignment horizontal="center" vertical="center" wrapText="1" shrinkToFit="1" readingOrder="1"/>
    </xf>
    <xf numFmtId="0" fontId="2" fillId="5" borderId="1" xfId="0" applyFont="1" applyFill="1" applyBorder="1" applyAlignment="1">
      <alignment horizontal="center" vertical="center" wrapText="1"/>
    </xf>
    <xf numFmtId="165" fontId="14" fillId="0" borderId="1" xfId="5" applyNumberFormat="1" applyFont="1" applyBorder="1" applyAlignment="1">
      <alignment horizontal="center" vertical="center" wrapText="1" shrinkToFit="1" readingOrder="1"/>
    </xf>
    <xf numFmtId="0" fontId="12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top" wrapText="1" shrinkToFit="1" readingOrder="1"/>
    </xf>
    <xf numFmtId="164" fontId="14" fillId="0" borderId="1" xfId="5" applyFont="1" applyFill="1" applyBorder="1" applyAlignment="1">
      <alignment horizontal="center" vertical="center" wrapText="1" shrinkToFit="1" readingOrder="1"/>
    </xf>
    <xf numFmtId="2" fontId="1" fillId="0" borderId="1" xfId="6" applyNumberFormat="1" applyFont="1" applyFill="1" applyBorder="1" applyAlignment="1">
      <alignment horizontal="center" vertical="center" wrapText="1"/>
    </xf>
    <xf numFmtId="2" fontId="2" fillId="5" borderId="1" xfId="6" applyNumberFormat="1" applyFont="1" applyFill="1" applyBorder="1" applyAlignment="1">
      <alignment horizontal="center" vertical="center"/>
    </xf>
    <xf numFmtId="44" fontId="2" fillId="5" borderId="1" xfId="6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4" fontId="1" fillId="0" borderId="0" xfId="6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1" fillId="0" borderId="5" xfId="1" applyFont="1" applyBorder="1" applyAlignment="1">
      <alignment horizontal="center" vertical="center" wrapText="1"/>
    </xf>
    <xf numFmtId="44" fontId="1" fillId="0" borderId="1" xfId="6" applyFont="1" applyBorder="1" applyAlignment="1">
      <alignment horizontal="center" vertical="center"/>
    </xf>
    <xf numFmtId="166" fontId="18" fillId="0" borderId="1" xfId="1" applyNumberFormat="1" applyFont="1" applyBorder="1" applyAlignment="1">
      <alignment vertical="center"/>
    </xf>
    <xf numFmtId="0" fontId="19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 wrapText="1"/>
    </xf>
    <xf numFmtId="2" fontId="1" fillId="0" borderId="6" xfId="6" applyNumberFormat="1" applyFont="1" applyFill="1" applyBorder="1" applyAlignment="1">
      <alignment horizontal="center" vertical="center" wrapText="1"/>
    </xf>
    <xf numFmtId="44" fontId="1" fillId="0" borderId="6" xfId="6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5" fillId="0" borderId="0" xfId="1" applyFont="1" applyAlignment="1">
      <alignment horizontal="right" vertical="center" wrapText="1"/>
    </xf>
    <xf numFmtId="0" fontId="16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7">
    <cellStyle name="Dziesiętny" xfId="5" builtinId="3"/>
    <cellStyle name="Normal" xfId="4"/>
    <cellStyle name="Normalny" xfId="0" builtinId="0"/>
    <cellStyle name="Normalny 2" xfId="1"/>
    <cellStyle name="Normalny 2 2" xfId="2"/>
    <cellStyle name="Normalny 4" xfId="3"/>
    <cellStyle name="Walutowy" xfId="6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2"/>
  <sheetViews>
    <sheetView tabSelected="1" zoomScale="98" zoomScaleNormal="98" workbookViewId="0">
      <selection activeCell="F10" sqref="F10"/>
    </sheetView>
  </sheetViews>
  <sheetFormatPr defaultColWidth="9.140625" defaultRowHeight="12.75"/>
  <cols>
    <col min="1" max="1" width="4.5703125" style="3" customWidth="1"/>
    <col min="2" max="2" width="13.85546875" style="3" customWidth="1"/>
    <col min="3" max="3" width="81.7109375" style="3" customWidth="1"/>
    <col min="4" max="4" width="7.7109375" style="3" customWidth="1"/>
    <col min="5" max="5" width="11.7109375" style="3" customWidth="1"/>
    <col min="6" max="6" width="15.140625" style="3" customWidth="1"/>
    <col min="7" max="7" width="16.7109375" style="62" bestFit="1" customWidth="1"/>
    <col min="8" max="16384" width="9.140625" style="3"/>
  </cols>
  <sheetData>
    <row r="1" spans="1:7" ht="15">
      <c r="A1" s="65" t="s">
        <v>382</v>
      </c>
      <c r="B1" s="65"/>
      <c r="C1" s="65"/>
      <c r="D1" s="80"/>
      <c r="E1" s="80"/>
      <c r="F1" s="80"/>
      <c r="G1" s="80"/>
    </row>
    <row r="2" spans="1:7" ht="20.25">
      <c r="A2" s="81" t="s">
        <v>383</v>
      </c>
      <c r="B2" s="81"/>
      <c r="C2" s="81"/>
      <c r="D2" s="81"/>
      <c r="E2" s="81"/>
      <c r="F2" s="81"/>
      <c r="G2" s="81"/>
    </row>
    <row r="3" spans="1:7" ht="15">
      <c r="A3" s="82" t="s">
        <v>384</v>
      </c>
      <c r="B3" s="82"/>
      <c r="C3" s="82"/>
      <c r="D3" s="82"/>
      <c r="E3" s="82"/>
      <c r="F3" s="82"/>
      <c r="G3" s="82"/>
    </row>
    <row r="4" spans="1:7" ht="42.75" customHeight="1">
      <c r="A4" s="83" t="s">
        <v>387</v>
      </c>
      <c r="B4" s="83"/>
      <c r="C4" s="83"/>
      <c r="D4" s="83"/>
      <c r="E4" s="83"/>
      <c r="F4" s="83"/>
      <c r="G4" s="83"/>
    </row>
    <row r="5" spans="1:7" ht="42.75" customHeight="1">
      <c r="A5" s="64" t="s">
        <v>0</v>
      </c>
      <c r="B5" s="63" t="s">
        <v>240</v>
      </c>
      <c r="C5" s="63" t="s">
        <v>33</v>
      </c>
      <c r="D5" s="63" t="s">
        <v>34</v>
      </c>
      <c r="E5" s="63" t="s">
        <v>35</v>
      </c>
      <c r="F5" s="66" t="s">
        <v>386</v>
      </c>
      <c r="G5" s="66" t="s">
        <v>385</v>
      </c>
    </row>
    <row r="6" spans="1:7" s="26" customForma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64">
        <v>7</v>
      </c>
    </row>
    <row r="7" spans="1:7">
      <c r="A7" s="33"/>
      <c r="B7" s="33"/>
      <c r="C7" s="33" t="s">
        <v>1</v>
      </c>
      <c r="D7" s="33"/>
      <c r="E7" s="33"/>
      <c r="F7" s="33"/>
      <c r="G7" s="33"/>
    </row>
    <row r="8" spans="1:7">
      <c r="A8" s="20"/>
      <c r="B8" s="20"/>
      <c r="C8" s="20" t="s">
        <v>223</v>
      </c>
      <c r="D8" s="20"/>
      <c r="E8" s="20"/>
      <c r="F8" s="20"/>
      <c r="G8" s="20"/>
    </row>
    <row r="9" spans="1:7" ht="51">
      <c r="A9" s="4">
        <v>1</v>
      </c>
      <c r="B9" s="7" t="s">
        <v>83</v>
      </c>
      <c r="C9" s="17" t="s">
        <v>346</v>
      </c>
      <c r="D9" s="7" t="s">
        <v>84</v>
      </c>
      <c r="E9" s="8">
        <v>1</v>
      </c>
      <c r="F9" s="8"/>
      <c r="G9" s="67"/>
    </row>
    <row r="10" spans="1:7" ht="25.5">
      <c r="A10" s="4">
        <v>2</v>
      </c>
      <c r="B10" s="7" t="s">
        <v>85</v>
      </c>
      <c r="C10" s="9" t="s">
        <v>86</v>
      </c>
      <c r="D10" s="4" t="s">
        <v>84</v>
      </c>
      <c r="E10" s="10">
        <v>1</v>
      </c>
      <c r="F10" s="8"/>
      <c r="G10" s="67"/>
    </row>
    <row r="11" spans="1:7">
      <c r="A11" s="4">
        <v>3</v>
      </c>
      <c r="B11" s="7" t="s">
        <v>85</v>
      </c>
      <c r="C11" s="9" t="s">
        <v>87</v>
      </c>
      <c r="D11" s="4" t="s">
        <v>84</v>
      </c>
      <c r="E11" s="10">
        <v>1</v>
      </c>
      <c r="F11" s="8"/>
      <c r="G11" s="67"/>
    </row>
    <row r="12" spans="1:7">
      <c r="A12" s="4">
        <v>4</v>
      </c>
      <c r="B12" s="7" t="s">
        <v>85</v>
      </c>
      <c r="C12" s="9" t="s">
        <v>88</v>
      </c>
      <c r="D12" s="4" t="s">
        <v>89</v>
      </c>
      <c r="E12" s="10">
        <v>20</v>
      </c>
      <c r="F12" s="8"/>
      <c r="G12" s="67"/>
    </row>
    <row r="13" spans="1:7" ht="14.25">
      <c r="A13" s="4">
        <v>5</v>
      </c>
      <c r="B13" s="7" t="s">
        <v>85</v>
      </c>
      <c r="C13" s="9" t="s">
        <v>90</v>
      </c>
      <c r="D13" s="7" t="s">
        <v>91</v>
      </c>
      <c r="E13" s="10">
        <v>150</v>
      </c>
      <c r="F13" s="8"/>
      <c r="G13" s="67"/>
    </row>
    <row r="14" spans="1:7">
      <c r="A14" s="4">
        <v>6</v>
      </c>
      <c r="B14" s="4" t="s">
        <v>92</v>
      </c>
      <c r="C14" s="41" t="s">
        <v>93</v>
      </c>
      <c r="D14" s="42" t="s">
        <v>94</v>
      </c>
      <c r="E14" s="10">
        <v>170.65</v>
      </c>
      <c r="F14" s="8"/>
      <c r="G14" s="67"/>
    </row>
    <row r="15" spans="1:7">
      <c r="A15" s="4">
        <v>7</v>
      </c>
      <c r="B15" s="86" t="s">
        <v>95</v>
      </c>
      <c r="C15" s="41" t="s">
        <v>391</v>
      </c>
      <c r="D15" s="42" t="s">
        <v>96</v>
      </c>
      <c r="E15" s="10">
        <v>1394</v>
      </c>
      <c r="F15" s="8"/>
      <c r="G15" s="67"/>
    </row>
    <row r="16" spans="1:7">
      <c r="A16" s="4">
        <v>8</v>
      </c>
      <c r="B16" s="86"/>
      <c r="C16" s="41" t="s">
        <v>392</v>
      </c>
      <c r="D16" s="42" t="s">
        <v>96</v>
      </c>
      <c r="E16" s="10">
        <v>767</v>
      </c>
      <c r="F16" s="8"/>
      <c r="G16" s="67"/>
    </row>
    <row r="17" spans="1:7">
      <c r="A17" s="4">
        <v>10</v>
      </c>
      <c r="B17" s="86"/>
      <c r="C17" s="41" t="s">
        <v>97</v>
      </c>
      <c r="D17" s="42" t="s">
        <v>46</v>
      </c>
      <c r="E17" s="10">
        <f>710-336</f>
        <v>374</v>
      </c>
      <c r="F17" s="8"/>
      <c r="G17" s="67"/>
    </row>
    <row r="18" spans="1:7">
      <c r="A18" s="4">
        <v>11</v>
      </c>
      <c r="B18" s="86"/>
      <c r="C18" s="41" t="s">
        <v>98</v>
      </c>
      <c r="D18" s="42" t="s">
        <v>46</v>
      </c>
      <c r="E18" s="10">
        <v>374</v>
      </c>
      <c r="F18" s="8"/>
      <c r="G18" s="67"/>
    </row>
    <row r="19" spans="1:7">
      <c r="A19" s="4">
        <v>13</v>
      </c>
      <c r="B19" s="86"/>
      <c r="C19" s="41" t="s">
        <v>99</v>
      </c>
      <c r="D19" s="42" t="s">
        <v>46</v>
      </c>
      <c r="E19" s="10">
        <v>50</v>
      </c>
      <c r="F19" s="8"/>
      <c r="G19" s="67"/>
    </row>
    <row r="20" spans="1:7" ht="25.5">
      <c r="A20" s="4">
        <v>14</v>
      </c>
      <c r="B20" s="86"/>
      <c r="C20" s="41" t="s">
        <v>100</v>
      </c>
      <c r="D20" s="42" t="s">
        <v>46</v>
      </c>
      <c r="E20" s="10">
        <v>20</v>
      </c>
      <c r="F20" s="8"/>
      <c r="G20" s="67"/>
    </row>
    <row r="21" spans="1:7" ht="25.5">
      <c r="A21" s="4">
        <v>15</v>
      </c>
      <c r="B21" s="86"/>
      <c r="C21" s="41" t="s">
        <v>101</v>
      </c>
      <c r="D21" s="42" t="s">
        <v>46</v>
      </c>
      <c r="E21" s="10">
        <v>30</v>
      </c>
      <c r="F21" s="8"/>
      <c r="G21" s="67"/>
    </row>
    <row r="22" spans="1:7">
      <c r="A22" s="4">
        <v>16</v>
      </c>
      <c r="B22" s="86"/>
      <c r="C22" s="41" t="s">
        <v>102</v>
      </c>
      <c r="D22" s="42" t="s">
        <v>94</v>
      </c>
      <c r="E22" s="10">
        <v>100</v>
      </c>
      <c r="F22" s="8"/>
      <c r="G22" s="67"/>
    </row>
    <row r="23" spans="1:7">
      <c r="A23" s="4">
        <v>17</v>
      </c>
      <c r="B23" s="4"/>
      <c r="C23" s="41" t="s">
        <v>103</v>
      </c>
      <c r="D23" s="42" t="s">
        <v>46</v>
      </c>
      <c r="E23" s="10">
        <v>100</v>
      </c>
      <c r="F23" s="8"/>
      <c r="G23" s="67"/>
    </row>
    <row r="24" spans="1:7">
      <c r="A24" s="20"/>
      <c r="B24" s="20"/>
      <c r="C24" s="20" t="s">
        <v>104</v>
      </c>
      <c r="D24" s="20"/>
      <c r="E24" s="20"/>
      <c r="F24" s="51"/>
      <c r="G24" s="51"/>
    </row>
    <row r="25" spans="1:7">
      <c r="A25" s="11">
        <v>18</v>
      </c>
      <c r="B25" s="86" t="s">
        <v>105</v>
      </c>
      <c r="C25" s="14" t="s">
        <v>106</v>
      </c>
      <c r="D25" s="11" t="s">
        <v>94</v>
      </c>
      <c r="E25" s="10">
        <v>1380.5</v>
      </c>
      <c r="F25" s="8"/>
      <c r="G25" s="67"/>
    </row>
    <row r="26" spans="1:7">
      <c r="A26" s="11">
        <v>19</v>
      </c>
      <c r="B26" s="86"/>
      <c r="C26" s="14" t="s">
        <v>107</v>
      </c>
      <c r="D26" s="11" t="s">
        <v>94</v>
      </c>
      <c r="E26" s="10">
        <v>245.5</v>
      </c>
      <c r="F26" s="8"/>
      <c r="G26" s="67"/>
    </row>
    <row r="27" spans="1:7">
      <c r="A27" s="11">
        <v>20</v>
      </c>
      <c r="B27" s="4" t="s">
        <v>108</v>
      </c>
      <c r="C27" s="12" t="s">
        <v>109</v>
      </c>
      <c r="D27" s="13" t="s">
        <v>94</v>
      </c>
      <c r="E27" s="10">
        <v>245.5</v>
      </c>
      <c r="F27" s="8"/>
      <c r="G27" s="67"/>
    </row>
    <row r="28" spans="1:7">
      <c r="A28" s="11">
        <v>21</v>
      </c>
      <c r="B28" s="4" t="s">
        <v>110</v>
      </c>
      <c r="C28" s="15" t="s">
        <v>393</v>
      </c>
      <c r="D28" s="11" t="s">
        <v>46</v>
      </c>
      <c r="E28" s="10">
        <v>15</v>
      </c>
      <c r="F28" s="8"/>
      <c r="G28" s="67"/>
    </row>
    <row r="29" spans="1:7">
      <c r="A29" s="20"/>
      <c r="B29" s="20"/>
      <c r="C29" s="20" t="s">
        <v>111</v>
      </c>
      <c r="D29" s="20"/>
      <c r="E29" s="20"/>
      <c r="F29" s="51"/>
      <c r="G29" s="51"/>
    </row>
    <row r="30" spans="1:7">
      <c r="A30" s="4">
        <v>22</v>
      </c>
      <c r="B30" s="4" t="s">
        <v>112</v>
      </c>
      <c r="C30" s="9" t="s">
        <v>113</v>
      </c>
      <c r="D30" s="4" t="s">
        <v>96</v>
      </c>
      <c r="E30" s="10">
        <f>E37</f>
        <v>1588.41</v>
      </c>
      <c r="F30" s="8"/>
      <c r="G30" s="67"/>
    </row>
    <row r="31" spans="1:7">
      <c r="A31" s="4">
        <v>23</v>
      </c>
      <c r="B31" s="86" t="s">
        <v>114</v>
      </c>
      <c r="C31" s="17" t="s">
        <v>394</v>
      </c>
      <c r="D31" s="4" t="s">
        <v>96</v>
      </c>
      <c r="E31" s="10">
        <f>E41+E42</f>
        <v>1288</v>
      </c>
      <c r="F31" s="8"/>
      <c r="G31" s="67"/>
    </row>
    <row r="32" spans="1:7">
      <c r="A32" s="4">
        <v>24</v>
      </c>
      <c r="B32" s="86"/>
      <c r="C32" s="17" t="s">
        <v>395</v>
      </c>
      <c r="D32" s="4" t="s">
        <v>96</v>
      </c>
      <c r="E32" s="10">
        <f>E33</f>
        <v>676</v>
      </c>
      <c r="F32" s="8"/>
      <c r="G32" s="67"/>
    </row>
    <row r="33" spans="1:7" ht="25.5">
      <c r="A33" s="4">
        <v>25</v>
      </c>
      <c r="B33" s="86" t="s">
        <v>117</v>
      </c>
      <c r="C33" s="17" t="s">
        <v>118</v>
      </c>
      <c r="D33" s="4" t="s">
        <v>96</v>
      </c>
      <c r="E33" s="10">
        <f>E41</f>
        <v>676</v>
      </c>
      <c r="F33" s="8"/>
      <c r="G33" s="67"/>
    </row>
    <row r="34" spans="1:7" ht="25.5">
      <c r="A34" s="4">
        <v>26</v>
      </c>
      <c r="B34" s="86"/>
      <c r="C34" s="17" t="s">
        <v>396</v>
      </c>
      <c r="D34" s="4" t="s">
        <v>96</v>
      </c>
      <c r="E34" s="10">
        <f>E39</f>
        <v>110</v>
      </c>
      <c r="F34" s="8"/>
      <c r="G34" s="67"/>
    </row>
    <row r="35" spans="1:7">
      <c r="A35" s="4">
        <v>27</v>
      </c>
      <c r="B35" s="86"/>
      <c r="C35" s="17" t="s">
        <v>119</v>
      </c>
      <c r="D35" s="4" t="s">
        <v>96</v>
      </c>
      <c r="E35" s="10">
        <f>E45</f>
        <v>118</v>
      </c>
      <c r="F35" s="8"/>
      <c r="G35" s="67"/>
    </row>
    <row r="36" spans="1:7">
      <c r="A36" s="4">
        <v>28</v>
      </c>
      <c r="B36" s="86"/>
      <c r="C36" s="17" t="s">
        <v>120</v>
      </c>
      <c r="D36" s="4" t="s">
        <v>96</v>
      </c>
      <c r="E36" s="10">
        <f>E44</f>
        <v>676</v>
      </c>
      <c r="F36" s="8"/>
      <c r="G36" s="67"/>
    </row>
    <row r="37" spans="1:7" ht="25.9" customHeight="1">
      <c r="A37" s="4">
        <v>29</v>
      </c>
      <c r="B37" s="4" t="s">
        <v>121</v>
      </c>
      <c r="C37" s="43" t="s">
        <v>122</v>
      </c>
      <c r="D37" s="4" t="s">
        <v>123</v>
      </c>
      <c r="E37" s="10">
        <f>(E33+E34+E40)*1.11</f>
        <v>1588.41</v>
      </c>
      <c r="F37" s="8"/>
      <c r="G37" s="67"/>
    </row>
    <row r="38" spans="1:7" s="27" customFormat="1">
      <c r="A38" s="20"/>
      <c r="B38" s="20"/>
      <c r="C38" s="20" t="s">
        <v>124</v>
      </c>
      <c r="D38" s="20"/>
      <c r="E38" s="20"/>
      <c r="F38" s="51"/>
      <c r="G38" s="51"/>
    </row>
    <row r="39" spans="1:7" ht="30" customHeight="1">
      <c r="A39" s="4">
        <v>30</v>
      </c>
      <c r="B39" s="4" t="s">
        <v>125</v>
      </c>
      <c r="C39" s="17" t="s">
        <v>397</v>
      </c>
      <c r="D39" s="4" t="s">
        <v>96</v>
      </c>
      <c r="E39" s="10">
        <v>110</v>
      </c>
      <c r="F39" s="8"/>
      <c r="G39" s="67"/>
    </row>
    <row r="40" spans="1:7" ht="25.5">
      <c r="A40" s="4">
        <v>31</v>
      </c>
      <c r="B40" s="4" t="s">
        <v>125</v>
      </c>
      <c r="C40" s="17" t="s">
        <v>126</v>
      </c>
      <c r="D40" s="4" t="s">
        <v>96</v>
      </c>
      <c r="E40" s="10">
        <f>570+75</f>
        <v>645</v>
      </c>
      <c r="F40" s="8"/>
      <c r="G40" s="67"/>
    </row>
    <row r="41" spans="1:7" ht="14.25">
      <c r="A41" s="4">
        <v>32</v>
      </c>
      <c r="B41" s="4" t="s">
        <v>127</v>
      </c>
      <c r="C41" s="60" t="s">
        <v>128</v>
      </c>
      <c r="D41" s="56" t="s">
        <v>91</v>
      </c>
      <c r="E41" s="10">
        <v>676</v>
      </c>
      <c r="F41" s="8"/>
      <c r="G41" s="67"/>
    </row>
    <row r="42" spans="1:7" ht="14.25">
      <c r="A42" s="4">
        <v>33</v>
      </c>
      <c r="B42" s="4" t="s">
        <v>127</v>
      </c>
      <c r="C42" s="60" t="s">
        <v>129</v>
      </c>
      <c r="D42" s="56" t="s">
        <v>91</v>
      </c>
      <c r="E42" s="10">
        <v>612</v>
      </c>
      <c r="F42" s="8"/>
      <c r="G42" s="67"/>
    </row>
    <row r="43" spans="1:7" ht="21" customHeight="1">
      <c r="A43" s="4">
        <v>34</v>
      </c>
      <c r="B43" s="4" t="s">
        <v>130</v>
      </c>
      <c r="C43" s="60" t="s">
        <v>131</v>
      </c>
      <c r="D43" s="56" t="s">
        <v>91</v>
      </c>
      <c r="E43" s="10">
        <v>612</v>
      </c>
      <c r="F43" s="8"/>
      <c r="G43" s="67"/>
    </row>
    <row r="44" spans="1:7">
      <c r="A44" s="4">
        <v>35</v>
      </c>
      <c r="B44" s="86" t="s">
        <v>132</v>
      </c>
      <c r="C44" s="17" t="s">
        <v>133</v>
      </c>
      <c r="D44" s="4" t="s">
        <v>96</v>
      </c>
      <c r="E44" s="10">
        <v>676</v>
      </c>
      <c r="F44" s="8"/>
      <c r="G44" s="67"/>
    </row>
    <row r="45" spans="1:7">
      <c r="A45" s="4">
        <v>36</v>
      </c>
      <c r="B45" s="86"/>
      <c r="C45" s="17" t="s">
        <v>134</v>
      </c>
      <c r="D45" s="4" t="s">
        <v>96</v>
      </c>
      <c r="E45" s="10">
        <v>118</v>
      </c>
      <c r="F45" s="8"/>
      <c r="G45" s="67"/>
    </row>
    <row r="46" spans="1:7">
      <c r="A46" s="20"/>
      <c r="B46" s="20"/>
      <c r="C46" s="20" t="s">
        <v>135</v>
      </c>
      <c r="D46" s="20"/>
      <c r="E46" s="20"/>
      <c r="F46" s="51"/>
      <c r="G46" s="51"/>
    </row>
    <row r="47" spans="1:7" ht="25.5">
      <c r="A47" s="4">
        <v>37</v>
      </c>
      <c r="B47" s="4" t="s">
        <v>344</v>
      </c>
      <c r="C47" s="41" t="s">
        <v>136</v>
      </c>
      <c r="D47" s="42" t="s">
        <v>94</v>
      </c>
      <c r="E47" s="10">
        <v>158.69999999999999</v>
      </c>
      <c r="F47" s="8"/>
      <c r="G47" s="67"/>
    </row>
    <row r="48" spans="1:7">
      <c r="A48" s="4">
        <v>38</v>
      </c>
      <c r="B48" s="4" t="s">
        <v>344</v>
      </c>
      <c r="C48" s="41" t="s">
        <v>137</v>
      </c>
      <c r="D48" s="42" t="s">
        <v>96</v>
      </c>
      <c r="E48" s="10">
        <v>100</v>
      </c>
      <c r="F48" s="8"/>
      <c r="G48" s="67"/>
    </row>
    <row r="49" spans="1:7">
      <c r="A49" s="4">
        <v>39</v>
      </c>
      <c r="B49" s="4" t="s">
        <v>343</v>
      </c>
      <c r="C49" s="41" t="s">
        <v>345</v>
      </c>
      <c r="D49" s="42" t="s">
        <v>46</v>
      </c>
      <c r="E49" s="10">
        <v>4</v>
      </c>
      <c r="F49" s="8"/>
      <c r="G49" s="67"/>
    </row>
    <row r="50" spans="1:7">
      <c r="A50" s="4">
        <v>40</v>
      </c>
      <c r="B50" s="4" t="s">
        <v>138</v>
      </c>
      <c r="C50" s="9" t="s">
        <v>139</v>
      </c>
      <c r="D50" s="7" t="s">
        <v>84</v>
      </c>
      <c r="E50" s="44">
        <v>1</v>
      </c>
      <c r="F50" s="8"/>
      <c r="G50" s="67"/>
    </row>
    <row r="51" spans="1:7">
      <c r="A51" s="4">
        <v>41</v>
      </c>
      <c r="B51" s="4" t="s">
        <v>138</v>
      </c>
      <c r="C51" s="9" t="s">
        <v>140</v>
      </c>
      <c r="D51" s="7" t="s">
        <v>84</v>
      </c>
      <c r="E51" s="44">
        <v>1</v>
      </c>
      <c r="F51" s="8"/>
      <c r="G51" s="67"/>
    </row>
    <row r="52" spans="1:7">
      <c r="A52" s="4">
        <v>42</v>
      </c>
      <c r="B52" s="4" t="s">
        <v>138</v>
      </c>
      <c r="C52" s="9" t="s">
        <v>141</v>
      </c>
      <c r="D52" s="7" t="s">
        <v>84</v>
      </c>
      <c r="E52" s="44">
        <v>1</v>
      </c>
      <c r="F52" s="8"/>
      <c r="G52" s="67"/>
    </row>
    <row r="53" spans="1:7">
      <c r="A53" s="4">
        <v>43</v>
      </c>
      <c r="B53" s="4" t="s">
        <v>138</v>
      </c>
      <c r="C53" s="9" t="s">
        <v>142</v>
      </c>
      <c r="D53" s="7" t="s">
        <v>84</v>
      </c>
      <c r="E53" s="44">
        <v>1</v>
      </c>
      <c r="F53" s="8"/>
      <c r="G53" s="67"/>
    </row>
    <row r="54" spans="1:7">
      <c r="A54" s="4">
        <v>44</v>
      </c>
      <c r="B54" s="4" t="s">
        <v>138</v>
      </c>
      <c r="C54" s="9" t="s">
        <v>143</v>
      </c>
      <c r="D54" s="7" t="s">
        <v>84</v>
      </c>
      <c r="E54" s="44">
        <v>1</v>
      </c>
      <c r="F54" s="8"/>
      <c r="G54" s="67"/>
    </row>
    <row r="55" spans="1:7">
      <c r="A55" s="20"/>
      <c r="B55" s="20"/>
      <c r="C55" s="20" t="s">
        <v>144</v>
      </c>
      <c r="D55" s="20"/>
      <c r="E55" s="20"/>
      <c r="F55" s="51"/>
      <c r="G55" s="51"/>
    </row>
    <row r="56" spans="1:7">
      <c r="A56" s="11">
        <v>45</v>
      </c>
      <c r="B56" s="4" t="s">
        <v>145</v>
      </c>
      <c r="C56" s="15" t="s">
        <v>159</v>
      </c>
      <c r="D56" s="11" t="s">
        <v>84</v>
      </c>
      <c r="E56" s="10">
        <v>1</v>
      </c>
      <c r="F56" s="8"/>
      <c r="G56" s="67"/>
    </row>
    <row r="57" spans="1:7">
      <c r="A57" s="11">
        <v>46</v>
      </c>
      <c r="B57" s="4" t="s">
        <v>146</v>
      </c>
      <c r="C57" s="15" t="s">
        <v>158</v>
      </c>
      <c r="D57" s="11" t="s">
        <v>84</v>
      </c>
      <c r="E57" s="10">
        <v>1</v>
      </c>
      <c r="F57" s="8"/>
      <c r="G57" s="67"/>
    </row>
    <row r="58" spans="1:7">
      <c r="A58" s="4">
        <v>47</v>
      </c>
      <c r="B58" s="4" t="s">
        <v>147</v>
      </c>
      <c r="C58" s="9" t="s">
        <v>148</v>
      </c>
      <c r="D58" s="4" t="s">
        <v>46</v>
      </c>
      <c r="E58" s="10">
        <v>100</v>
      </c>
      <c r="F58" s="8"/>
      <c r="G58" s="67"/>
    </row>
    <row r="59" spans="1:7">
      <c r="A59" s="20"/>
      <c r="B59" s="20"/>
      <c r="C59" s="20" t="s">
        <v>149</v>
      </c>
      <c r="D59" s="20"/>
      <c r="E59" s="20"/>
      <c r="F59" s="51"/>
      <c r="G59" s="51"/>
    </row>
    <row r="60" spans="1:7" ht="38.25">
      <c r="A60" s="4">
        <v>48</v>
      </c>
      <c r="B60" s="86" t="s">
        <v>150</v>
      </c>
      <c r="C60" s="9" t="s">
        <v>151</v>
      </c>
      <c r="D60" s="4" t="s">
        <v>46</v>
      </c>
      <c r="E60" s="10">
        <v>109.1</v>
      </c>
      <c r="F60" s="8"/>
      <c r="G60" s="67"/>
    </row>
    <row r="61" spans="1:7" ht="25.5">
      <c r="A61" s="4">
        <v>49</v>
      </c>
      <c r="B61" s="86"/>
      <c r="C61" s="9" t="s">
        <v>152</v>
      </c>
      <c r="D61" s="4" t="s">
        <v>46</v>
      </c>
      <c r="E61" s="10">
        <v>135</v>
      </c>
      <c r="F61" s="8"/>
      <c r="G61" s="67"/>
    </row>
    <row r="62" spans="1:7" ht="25.5">
      <c r="A62" s="4">
        <v>50</v>
      </c>
      <c r="B62" s="86"/>
      <c r="C62" s="9" t="s">
        <v>153</v>
      </c>
      <c r="D62" s="4" t="s">
        <v>46</v>
      </c>
      <c r="E62" s="10">
        <v>139</v>
      </c>
      <c r="F62" s="8"/>
      <c r="G62" s="67"/>
    </row>
    <row r="63" spans="1:7" ht="25.5">
      <c r="A63" s="11">
        <v>51</v>
      </c>
      <c r="B63" s="4" t="s">
        <v>154</v>
      </c>
      <c r="C63" s="15" t="s">
        <v>155</v>
      </c>
      <c r="D63" s="11" t="s">
        <v>46</v>
      </c>
      <c r="E63" s="10">
        <v>322.10000000000002</v>
      </c>
      <c r="F63" s="8"/>
      <c r="G63" s="67"/>
    </row>
    <row r="64" spans="1:7">
      <c r="A64" s="22"/>
      <c r="B64" s="22"/>
      <c r="C64" s="20" t="s">
        <v>156</v>
      </c>
      <c r="D64" s="21"/>
      <c r="E64" s="21"/>
      <c r="F64" s="48"/>
      <c r="G64" s="48"/>
    </row>
    <row r="65" spans="1:7" ht="38.25">
      <c r="A65" s="4">
        <v>52</v>
      </c>
      <c r="B65" s="10" t="s">
        <v>157</v>
      </c>
      <c r="C65" s="9" t="s">
        <v>347</v>
      </c>
      <c r="D65" s="7" t="s">
        <v>89</v>
      </c>
      <c r="E65" s="10">
        <v>10</v>
      </c>
      <c r="F65" s="8"/>
      <c r="G65" s="67"/>
    </row>
    <row r="66" spans="1:7">
      <c r="A66" s="33"/>
      <c r="B66" s="33"/>
      <c r="C66" s="33" t="s">
        <v>224</v>
      </c>
      <c r="D66" s="33"/>
      <c r="E66" s="33"/>
      <c r="F66" s="33"/>
      <c r="G66" s="33"/>
    </row>
    <row r="67" spans="1:7">
      <c r="A67" s="33"/>
      <c r="B67" s="33"/>
      <c r="C67" s="52" t="s">
        <v>225</v>
      </c>
      <c r="D67" s="52"/>
      <c r="E67" s="52"/>
      <c r="F67" s="52"/>
      <c r="G67" s="33"/>
    </row>
    <row r="68" spans="1:7">
      <c r="A68" s="20"/>
      <c r="B68" s="20"/>
      <c r="C68" s="20" t="s">
        <v>104</v>
      </c>
      <c r="D68" s="20"/>
      <c r="E68" s="20"/>
      <c r="F68" s="20"/>
      <c r="G68" s="20"/>
    </row>
    <row r="69" spans="1:7">
      <c r="A69" s="55">
        <v>53</v>
      </c>
      <c r="B69" s="56" t="s">
        <v>105</v>
      </c>
      <c r="C69" s="57" t="s">
        <v>106</v>
      </c>
      <c r="D69" s="56" t="s">
        <v>94</v>
      </c>
      <c r="E69" s="58">
        <v>70</v>
      </c>
      <c r="F69" s="8"/>
      <c r="G69" s="67"/>
    </row>
    <row r="70" spans="1:7">
      <c r="A70" s="20"/>
      <c r="B70" s="20"/>
      <c r="C70" s="20" t="s">
        <v>111</v>
      </c>
      <c r="D70" s="20"/>
      <c r="E70" s="20"/>
      <c r="F70" s="20"/>
      <c r="G70" s="20"/>
    </row>
    <row r="71" spans="1:7">
      <c r="A71" s="55">
        <v>54</v>
      </c>
      <c r="B71" s="56" t="s">
        <v>112</v>
      </c>
      <c r="C71" s="59" t="s">
        <v>113</v>
      </c>
      <c r="D71" s="56" t="s">
        <v>96</v>
      </c>
      <c r="E71" s="58">
        <f>E74*1.11</f>
        <v>74.37</v>
      </c>
      <c r="F71" s="8"/>
      <c r="G71" s="67"/>
    </row>
    <row r="72" spans="1:7">
      <c r="A72" s="55">
        <v>55</v>
      </c>
      <c r="B72" s="85" t="s">
        <v>114</v>
      </c>
      <c r="C72" s="60" t="s">
        <v>115</v>
      </c>
      <c r="D72" s="56" t="s">
        <v>96</v>
      </c>
      <c r="E72" s="58">
        <f>E78+E79</f>
        <v>198</v>
      </c>
      <c r="F72" s="8"/>
      <c r="G72" s="67"/>
    </row>
    <row r="73" spans="1:7">
      <c r="A73" s="55">
        <v>56</v>
      </c>
      <c r="B73" s="85"/>
      <c r="C73" s="60" t="s">
        <v>116</v>
      </c>
      <c r="D73" s="56" t="s">
        <v>96</v>
      </c>
      <c r="E73" s="58">
        <v>67</v>
      </c>
      <c r="F73" s="8"/>
      <c r="G73" s="67"/>
    </row>
    <row r="74" spans="1:7" ht="25.5">
      <c r="A74" s="55">
        <v>57</v>
      </c>
      <c r="B74" s="56"/>
      <c r="C74" s="60" t="s">
        <v>370</v>
      </c>
      <c r="D74" s="56" t="s">
        <v>96</v>
      </c>
      <c r="E74" s="58">
        <v>67</v>
      </c>
      <c r="F74" s="8"/>
      <c r="G74" s="67"/>
    </row>
    <row r="75" spans="1:7">
      <c r="A75" s="55">
        <v>58</v>
      </c>
      <c r="B75" s="56"/>
      <c r="C75" s="60" t="s">
        <v>120</v>
      </c>
      <c r="D75" s="56" t="s">
        <v>96</v>
      </c>
      <c r="E75" s="58">
        <v>29</v>
      </c>
      <c r="F75" s="8"/>
      <c r="G75" s="67"/>
    </row>
    <row r="76" spans="1:7" ht="14.25">
      <c r="A76" s="55">
        <v>59</v>
      </c>
      <c r="B76" s="56" t="s">
        <v>121</v>
      </c>
      <c r="C76" s="61" t="s">
        <v>122</v>
      </c>
      <c r="D76" s="56" t="s">
        <v>123</v>
      </c>
      <c r="E76" s="58">
        <f>E74*1.11</f>
        <v>74.37</v>
      </c>
      <c r="F76" s="8"/>
      <c r="G76" s="67"/>
    </row>
    <row r="77" spans="1:7">
      <c r="A77" s="20"/>
      <c r="B77" s="20"/>
      <c r="C77" s="20" t="s">
        <v>124</v>
      </c>
      <c r="D77" s="20"/>
      <c r="E77" s="20"/>
      <c r="F77" s="20"/>
      <c r="G77" s="20"/>
    </row>
    <row r="78" spans="1:7" ht="14.25">
      <c r="A78" s="56">
        <v>60</v>
      </c>
      <c r="B78" s="56" t="s">
        <v>127</v>
      </c>
      <c r="C78" s="60" t="s">
        <v>128</v>
      </c>
      <c r="D78" s="56" t="s">
        <v>91</v>
      </c>
      <c r="E78" s="58">
        <v>67</v>
      </c>
      <c r="F78" s="8"/>
      <c r="G78" s="67"/>
    </row>
    <row r="79" spans="1:7" ht="14.25">
      <c r="A79" s="56">
        <v>61</v>
      </c>
      <c r="B79" s="56" t="s">
        <v>127</v>
      </c>
      <c r="C79" s="60" t="s">
        <v>369</v>
      </c>
      <c r="D79" s="56" t="s">
        <v>91</v>
      </c>
      <c r="E79" s="58">
        <v>131</v>
      </c>
      <c r="F79" s="8"/>
      <c r="G79" s="67"/>
    </row>
    <row r="80" spans="1:7" ht="14.25">
      <c r="A80" s="56">
        <v>62</v>
      </c>
      <c r="B80" s="56" t="s">
        <v>130</v>
      </c>
      <c r="C80" s="60" t="s">
        <v>131</v>
      </c>
      <c r="D80" s="56" t="s">
        <v>91</v>
      </c>
      <c r="E80" s="58">
        <v>131</v>
      </c>
      <c r="F80" s="8"/>
      <c r="G80" s="67"/>
    </row>
    <row r="81" spans="1:7">
      <c r="A81" s="4">
        <v>63</v>
      </c>
      <c r="B81" s="4" t="s">
        <v>132</v>
      </c>
      <c r="C81" s="17" t="s">
        <v>133</v>
      </c>
      <c r="D81" s="4" t="s">
        <v>96</v>
      </c>
      <c r="E81" s="10">
        <v>29</v>
      </c>
      <c r="F81" s="8"/>
      <c r="G81" s="67"/>
    </row>
    <row r="82" spans="1:7">
      <c r="A82" s="18"/>
      <c r="B82" s="19"/>
      <c r="C82" s="53" t="s">
        <v>160</v>
      </c>
      <c r="D82" s="54"/>
      <c r="E82" s="54"/>
      <c r="F82" s="54"/>
      <c r="G82" s="54"/>
    </row>
    <row r="83" spans="1:7">
      <c r="A83" s="18"/>
      <c r="B83" s="19"/>
      <c r="C83" s="20" t="s">
        <v>161</v>
      </c>
      <c r="D83" s="21"/>
      <c r="E83" s="21"/>
      <c r="F83" s="21"/>
      <c r="G83" s="21"/>
    </row>
    <row r="84" spans="1:7" ht="14.25">
      <c r="A84" s="7">
        <v>64</v>
      </c>
      <c r="B84" s="5" t="s">
        <v>162</v>
      </c>
      <c r="C84" s="9" t="s">
        <v>163</v>
      </c>
      <c r="D84" s="7" t="s">
        <v>164</v>
      </c>
      <c r="E84" s="10">
        <v>505</v>
      </c>
      <c r="F84" s="47"/>
      <c r="G84" s="67"/>
    </row>
    <row r="85" spans="1:7" ht="14.25">
      <c r="A85" s="7">
        <v>65</v>
      </c>
      <c r="B85" s="5" t="s">
        <v>165</v>
      </c>
      <c r="C85" s="9" t="s">
        <v>166</v>
      </c>
      <c r="D85" s="7" t="s">
        <v>164</v>
      </c>
      <c r="E85" s="10">
        <v>360</v>
      </c>
      <c r="F85" s="47"/>
      <c r="G85" s="67"/>
    </row>
    <row r="86" spans="1:7">
      <c r="A86" s="7">
        <v>66</v>
      </c>
      <c r="B86" s="5" t="s">
        <v>167</v>
      </c>
      <c r="C86" s="9" t="s">
        <v>226</v>
      </c>
      <c r="D86" s="7" t="s">
        <v>46</v>
      </c>
      <c r="E86" s="10">
        <v>70</v>
      </c>
      <c r="F86" s="47"/>
      <c r="G86" s="67"/>
    </row>
    <row r="87" spans="1:7">
      <c r="A87" s="22"/>
      <c r="B87" s="23"/>
      <c r="C87" s="20" t="s">
        <v>168</v>
      </c>
      <c r="D87" s="21"/>
      <c r="E87" s="21"/>
      <c r="F87" s="48"/>
      <c r="G87" s="48"/>
    </row>
    <row r="88" spans="1:7">
      <c r="A88" s="22"/>
      <c r="B88" s="23"/>
      <c r="C88" s="20" t="s">
        <v>169</v>
      </c>
      <c r="D88" s="21"/>
      <c r="E88" s="21"/>
      <c r="F88" s="48"/>
      <c r="G88" s="48"/>
    </row>
    <row r="89" spans="1:7">
      <c r="A89" s="7">
        <v>67</v>
      </c>
      <c r="B89" s="16" t="s">
        <v>170</v>
      </c>
      <c r="C89" s="9" t="s">
        <v>171</v>
      </c>
      <c r="D89" s="7" t="s">
        <v>172</v>
      </c>
      <c r="E89" s="10">
        <v>6201.3</v>
      </c>
      <c r="F89" s="47"/>
      <c r="G89" s="67"/>
    </row>
    <row r="90" spans="1:7">
      <c r="A90" s="7">
        <v>68</v>
      </c>
      <c r="B90" s="16" t="s">
        <v>170</v>
      </c>
      <c r="C90" s="9" t="s">
        <v>173</v>
      </c>
      <c r="D90" s="7" t="s">
        <v>172</v>
      </c>
      <c r="E90" s="10">
        <v>1613.1</v>
      </c>
      <c r="F90" s="47"/>
      <c r="G90" s="67"/>
    </row>
    <row r="91" spans="1:7">
      <c r="A91" s="7">
        <v>69</v>
      </c>
      <c r="B91" s="16" t="s">
        <v>170</v>
      </c>
      <c r="C91" s="9" t="s">
        <v>174</v>
      </c>
      <c r="D91" s="7" t="s">
        <v>172</v>
      </c>
      <c r="E91" s="10">
        <v>7094.8</v>
      </c>
      <c r="F91" s="47"/>
      <c r="G91" s="67"/>
    </row>
    <row r="92" spans="1:7">
      <c r="A92" s="7">
        <v>70</v>
      </c>
      <c r="B92" s="16" t="s">
        <v>170</v>
      </c>
      <c r="C92" s="9" t="s">
        <v>175</v>
      </c>
      <c r="D92" s="7" t="s">
        <v>172</v>
      </c>
      <c r="E92" s="10">
        <v>2240.6</v>
      </c>
      <c r="F92" s="47"/>
      <c r="G92" s="67"/>
    </row>
    <row r="93" spans="1:7">
      <c r="A93" s="7">
        <v>71</v>
      </c>
      <c r="B93" s="16" t="s">
        <v>170</v>
      </c>
      <c r="C93" s="9" t="s">
        <v>176</v>
      </c>
      <c r="D93" s="7" t="s">
        <v>172</v>
      </c>
      <c r="E93" s="10">
        <v>2150.3000000000002</v>
      </c>
      <c r="F93" s="47"/>
      <c r="G93" s="67"/>
    </row>
    <row r="94" spans="1:7">
      <c r="A94" s="7">
        <v>72</v>
      </c>
      <c r="B94" s="16" t="s">
        <v>177</v>
      </c>
      <c r="C94" s="9" t="s">
        <v>178</v>
      </c>
      <c r="D94" s="7" t="s">
        <v>89</v>
      </c>
      <c r="E94" s="10">
        <v>50</v>
      </c>
      <c r="F94" s="47"/>
      <c r="G94" s="67"/>
    </row>
    <row r="95" spans="1:7">
      <c r="A95" s="22"/>
      <c r="B95" s="23"/>
      <c r="C95" s="24" t="s">
        <v>179</v>
      </c>
      <c r="D95" s="21"/>
      <c r="E95" s="21"/>
      <c r="F95" s="48"/>
      <c r="G95" s="48"/>
    </row>
    <row r="96" spans="1:7">
      <c r="A96" s="22"/>
      <c r="B96" s="23"/>
      <c r="C96" s="24" t="s">
        <v>180</v>
      </c>
      <c r="D96" s="21"/>
      <c r="E96" s="21"/>
      <c r="F96" s="48"/>
      <c r="G96" s="48"/>
    </row>
    <row r="97" spans="1:7" ht="14.25">
      <c r="A97" s="7">
        <v>73</v>
      </c>
      <c r="B97" s="16" t="s">
        <v>181</v>
      </c>
      <c r="C97" s="9" t="s">
        <v>182</v>
      </c>
      <c r="D97" s="7" t="s">
        <v>164</v>
      </c>
      <c r="E97" s="10">
        <v>59.5</v>
      </c>
      <c r="F97" s="47"/>
      <c r="G97" s="67"/>
    </row>
    <row r="98" spans="1:7" ht="14.25">
      <c r="A98" s="7">
        <v>74</v>
      </c>
      <c r="B98" s="16" t="s">
        <v>181</v>
      </c>
      <c r="C98" s="9" t="s">
        <v>183</v>
      </c>
      <c r="D98" s="7" t="s">
        <v>164</v>
      </c>
      <c r="E98" s="10">
        <v>12</v>
      </c>
      <c r="F98" s="47"/>
      <c r="G98" s="67"/>
    </row>
    <row r="99" spans="1:7" ht="14.25">
      <c r="A99" s="7">
        <v>75</v>
      </c>
      <c r="B99" s="16" t="s">
        <v>181</v>
      </c>
      <c r="C99" s="9" t="s">
        <v>184</v>
      </c>
      <c r="D99" s="7" t="s">
        <v>164</v>
      </c>
      <c r="E99" s="10">
        <v>36</v>
      </c>
      <c r="F99" s="47"/>
      <c r="G99" s="67"/>
    </row>
    <row r="100" spans="1:7" ht="14.25">
      <c r="A100" s="7">
        <v>76</v>
      </c>
      <c r="B100" s="16" t="s">
        <v>181</v>
      </c>
      <c r="C100" s="9" t="s">
        <v>185</v>
      </c>
      <c r="D100" s="7" t="s">
        <v>164</v>
      </c>
      <c r="E100" s="10">
        <v>17.2</v>
      </c>
      <c r="F100" s="47"/>
      <c r="G100" s="67"/>
    </row>
    <row r="101" spans="1:7" ht="14.25">
      <c r="A101" s="7">
        <v>77</v>
      </c>
      <c r="B101" s="16" t="s">
        <v>181</v>
      </c>
      <c r="C101" s="9" t="s">
        <v>186</v>
      </c>
      <c r="D101" s="7" t="s">
        <v>164</v>
      </c>
      <c r="E101" s="10">
        <v>21</v>
      </c>
      <c r="F101" s="47"/>
      <c r="G101" s="67"/>
    </row>
    <row r="102" spans="1:7" ht="14.25">
      <c r="A102" s="7">
        <v>78</v>
      </c>
      <c r="B102" s="16" t="s">
        <v>181</v>
      </c>
      <c r="C102" s="9" t="s">
        <v>187</v>
      </c>
      <c r="D102" s="7" t="s">
        <v>164</v>
      </c>
      <c r="E102" s="10">
        <v>3</v>
      </c>
      <c r="F102" s="47"/>
      <c r="G102" s="67"/>
    </row>
    <row r="103" spans="1:7">
      <c r="A103" s="22"/>
      <c r="B103" s="23"/>
      <c r="C103" s="24" t="s">
        <v>188</v>
      </c>
      <c r="D103" s="21"/>
      <c r="E103" s="21"/>
      <c r="F103" s="48"/>
      <c r="G103" s="48"/>
    </row>
    <row r="104" spans="1:7" ht="14.25">
      <c r="A104" s="7">
        <v>79</v>
      </c>
      <c r="B104" s="16" t="s">
        <v>189</v>
      </c>
      <c r="C104" s="9" t="s">
        <v>190</v>
      </c>
      <c r="D104" s="7" t="s">
        <v>164</v>
      </c>
      <c r="E104" s="10">
        <v>20.7</v>
      </c>
      <c r="F104" s="47"/>
      <c r="G104" s="67"/>
    </row>
    <row r="105" spans="1:7">
      <c r="A105" s="22"/>
      <c r="B105" s="23"/>
      <c r="C105" s="24" t="s">
        <v>191</v>
      </c>
      <c r="D105" s="21"/>
      <c r="E105" s="21"/>
      <c r="F105" s="48"/>
      <c r="G105" s="48"/>
    </row>
    <row r="106" spans="1:7" ht="25.5">
      <c r="A106" s="7">
        <v>80</v>
      </c>
      <c r="B106" s="16" t="s">
        <v>192</v>
      </c>
      <c r="C106" s="9" t="s">
        <v>193</v>
      </c>
      <c r="D106" s="7" t="s">
        <v>46</v>
      </c>
      <c r="E106" s="10">
        <v>30.1</v>
      </c>
      <c r="F106" s="47"/>
      <c r="G106" s="67"/>
    </row>
    <row r="107" spans="1:7">
      <c r="A107" s="7">
        <v>81</v>
      </c>
      <c r="B107" s="5" t="s">
        <v>194</v>
      </c>
      <c r="C107" s="9" t="s">
        <v>227</v>
      </c>
      <c r="D107" s="7" t="s">
        <v>89</v>
      </c>
      <c r="E107" s="10">
        <v>14</v>
      </c>
      <c r="F107" s="47"/>
      <c r="G107" s="67"/>
    </row>
    <row r="108" spans="1:7">
      <c r="A108" s="22"/>
      <c r="B108" s="23"/>
      <c r="C108" s="20" t="s">
        <v>195</v>
      </c>
      <c r="D108" s="21"/>
      <c r="E108" s="21"/>
      <c r="F108" s="48"/>
      <c r="G108" s="48"/>
    </row>
    <row r="109" spans="1:7">
      <c r="A109" s="22"/>
      <c r="B109" s="23"/>
      <c r="C109" s="20" t="s">
        <v>196</v>
      </c>
      <c r="D109" s="21"/>
      <c r="E109" s="21"/>
      <c r="F109" s="48"/>
      <c r="G109" s="48"/>
    </row>
    <row r="110" spans="1:7" ht="14.25">
      <c r="A110" s="7">
        <v>82</v>
      </c>
      <c r="B110" s="16" t="s">
        <v>197</v>
      </c>
      <c r="C110" s="9" t="s">
        <v>198</v>
      </c>
      <c r="D110" s="7" t="s">
        <v>91</v>
      </c>
      <c r="E110" s="10">
        <v>225</v>
      </c>
      <c r="F110" s="47"/>
      <c r="G110" s="67"/>
    </row>
    <row r="111" spans="1:7">
      <c r="A111" s="22"/>
      <c r="B111" s="23"/>
      <c r="C111" s="20" t="s">
        <v>199</v>
      </c>
      <c r="D111" s="21"/>
      <c r="E111" s="21"/>
      <c r="F111" s="48"/>
      <c r="G111" s="48"/>
    </row>
    <row r="112" spans="1:7" ht="14.25">
      <c r="A112" s="7">
        <v>83</v>
      </c>
      <c r="B112" s="16" t="s">
        <v>200</v>
      </c>
      <c r="C112" s="9" t="s">
        <v>201</v>
      </c>
      <c r="D112" s="7" t="s">
        <v>91</v>
      </c>
      <c r="E112" s="10">
        <v>155</v>
      </c>
      <c r="F112" s="47"/>
      <c r="G112" s="67"/>
    </row>
    <row r="113" spans="1:7">
      <c r="A113" s="22"/>
      <c r="B113" s="23"/>
      <c r="C113" s="20" t="s">
        <v>202</v>
      </c>
      <c r="D113" s="21"/>
      <c r="E113" s="21"/>
      <c r="F113" s="48"/>
      <c r="G113" s="48"/>
    </row>
    <row r="114" spans="1:7" ht="14.25">
      <c r="A114" s="7">
        <v>84</v>
      </c>
      <c r="B114" s="16" t="s">
        <v>203</v>
      </c>
      <c r="C114" s="9" t="s">
        <v>204</v>
      </c>
      <c r="D114" s="7" t="s">
        <v>91</v>
      </c>
      <c r="E114" s="10">
        <v>86</v>
      </c>
      <c r="F114" s="47"/>
      <c r="G114" s="67"/>
    </row>
    <row r="115" spans="1:7">
      <c r="A115" s="22"/>
      <c r="B115" s="23"/>
      <c r="C115" s="24" t="s">
        <v>205</v>
      </c>
      <c r="D115" s="21"/>
      <c r="E115" s="21"/>
      <c r="F115" s="21"/>
      <c r="G115" s="21"/>
    </row>
    <row r="116" spans="1:7">
      <c r="A116" s="22"/>
      <c r="B116" s="23"/>
      <c r="C116" s="24" t="s">
        <v>206</v>
      </c>
      <c r="D116" s="21"/>
      <c r="E116" s="21"/>
      <c r="F116" s="21"/>
      <c r="G116" s="21"/>
    </row>
    <row r="117" spans="1:7">
      <c r="A117" s="7">
        <v>85</v>
      </c>
      <c r="B117" s="16" t="s">
        <v>207</v>
      </c>
      <c r="C117" s="9" t="s">
        <v>208</v>
      </c>
      <c r="D117" s="7" t="s">
        <v>46</v>
      </c>
      <c r="E117" s="10">
        <v>29.6</v>
      </c>
      <c r="F117" s="47"/>
      <c r="G117" s="67"/>
    </row>
    <row r="118" spans="1:7">
      <c r="A118" s="7">
        <v>86</v>
      </c>
      <c r="B118" s="16" t="s">
        <v>209</v>
      </c>
      <c r="C118" s="9" t="s">
        <v>210</v>
      </c>
      <c r="D118" s="74" t="s">
        <v>46</v>
      </c>
      <c r="E118" s="75">
        <v>46</v>
      </c>
      <c r="F118" s="47"/>
      <c r="G118" s="67"/>
    </row>
    <row r="119" spans="1:7">
      <c r="A119" s="22"/>
      <c r="B119" s="23"/>
      <c r="C119" s="24" t="s">
        <v>211</v>
      </c>
      <c r="D119" s="21"/>
      <c r="E119" s="21"/>
      <c r="F119" s="21"/>
      <c r="G119" s="21"/>
    </row>
    <row r="120" spans="1:7">
      <c r="A120" s="7">
        <v>87</v>
      </c>
      <c r="B120" s="5" t="s">
        <v>212</v>
      </c>
      <c r="C120" s="25" t="s">
        <v>213</v>
      </c>
      <c r="D120" s="8" t="s">
        <v>46</v>
      </c>
      <c r="E120" s="8">
        <v>75</v>
      </c>
      <c r="F120" s="47"/>
      <c r="G120" s="67"/>
    </row>
    <row r="121" spans="1:7">
      <c r="A121" s="7">
        <v>88</v>
      </c>
      <c r="B121" s="5" t="s">
        <v>214</v>
      </c>
      <c r="C121" s="25" t="s">
        <v>215</v>
      </c>
      <c r="D121" s="8" t="s">
        <v>46</v>
      </c>
      <c r="E121" s="8">
        <v>8</v>
      </c>
      <c r="F121" s="47"/>
      <c r="G121" s="67"/>
    </row>
    <row r="122" spans="1:7" ht="14.25">
      <c r="A122" s="7">
        <v>89</v>
      </c>
      <c r="B122" s="16" t="s">
        <v>216</v>
      </c>
      <c r="C122" s="9" t="s">
        <v>217</v>
      </c>
      <c r="D122" s="7" t="s">
        <v>91</v>
      </c>
      <c r="E122" s="10">
        <v>83</v>
      </c>
      <c r="F122" s="47"/>
      <c r="G122" s="67"/>
    </row>
    <row r="123" spans="1:7" ht="25.5">
      <c r="A123" s="7">
        <v>90</v>
      </c>
      <c r="B123" s="16" t="s">
        <v>216</v>
      </c>
      <c r="C123" s="9" t="s">
        <v>218</v>
      </c>
      <c r="D123" s="7" t="s">
        <v>91</v>
      </c>
      <c r="E123" s="10">
        <v>174</v>
      </c>
      <c r="F123" s="47"/>
      <c r="G123" s="67"/>
    </row>
    <row r="124" spans="1:7" ht="14.25">
      <c r="A124" s="7">
        <v>91</v>
      </c>
      <c r="B124" s="5" t="s">
        <v>219</v>
      </c>
      <c r="C124" s="17" t="s">
        <v>220</v>
      </c>
      <c r="D124" s="7" t="s">
        <v>164</v>
      </c>
      <c r="E124" s="8">
        <v>95</v>
      </c>
      <c r="F124" s="47"/>
      <c r="G124" s="67"/>
    </row>
    <row r="125" spans="1:7" ht="25.5">
      <c r="A125" s="7">
        <v>92</v>
      </c>
      <c r="B125" s="5" t="s">
        <v>221</v>
      </c>
      <c r="C125" s="6" t="s">
        <v>222</v>
      </c>
      <c r="D125" s="7" t="s">
        <v>84</v>
      </c>
      <c r="E125" s="8">
        <v>1</v>
      </c>
      <c r="F125" s="47"/>
      <c r="G125" s="67"/>
    </row>
    <row r="126" spans="1:7" ht="25.5">
      <c r="A126" s="72">
        <v>93</v>
      </c>
      <c r="B126" s="73" t="s">
        <v>221</v>
      </c>
      <c r="C126" s="69" t="s">
        <v>368</v>
      </c>
      <c r="D126" s="70" t="s">
        <v>84</v>
      </c>
      <c r="E126" s="71">
        <v>1</v>
      </c>
      <c r="F126" s="76"/>
      <c r="G126" s="77"/>
    </row>
    <row r="127" spans="1:7">
      <c r="A127" s="33"/>
      <c r="B127" s="33"/>
      <c r="C127" s="33" t="s">
        <v>228</v>
      </c>
      <c r="D127" s="33"/>
      <c r="E127" s="33"/>
      <c r="F127" s="33"/>
      <c r="G127" s="33"/>
    </row>
    <row r="128" spans="1:7">
      <c r="A128" s="18"/>
      <c r="B128" s="19"/>
      <c r="C128" s="20" t="s">
        <v>160</v>
      </c>
      <c r="D128" s="21"/>
      <c r="E128" s="21"/>
      <c r="F128" s="21"/>
      <c r="G128" s="21"/>
    </row>
    <row r="129" spans="1:7">
      <c r="A129" s="18"/>
      <c r="B129" s="19"/>
      <c r="C129" s="20" t="s">
        <v>161</v>
      </c>
      <c r="D129" s="21"/>
      <c r="E129" s="21"/>
      <c r="F129" s="21"/>
      <c r="G129" s="21"/>
    </row>
    <row r="130" spans="1:7" ht="14.25">
      <c r="A130" s="7">
        <v>93</v>
      </c>
      <c r="B130" s="5" t="s">
        <v>162</v>
      </c>
      <c r="C130" s="9" t="s">
        <v>163</v>
      </c>
      <c r="D130" s="7" t="s">
        <v>164</v>
      </c>
      <c r="E130" s="10">
        <v>600</v>
      </c>
      <c r="F130" s="47"/>
      <c r="G130" s="67"/>
    </row>
    <row r="131" spans="1:7">
      <c r="A131" s="7">
        <v>94</v>
      </c>
      <c r="B131" s="5" t="s">
        <v>229</v>
      </c>
      <c r="C131" s="9" t="s">
        <v>230</v>
      </c>
      <c r="D131" s="7" t="s">
        <v>46</v>
      </c>
      <c r="E131" s="10">
        <v>50</v>
      </c>
      <c r="F131" s="47"/>
      <c r="G131" s="67"/>
    </row>
    <row r="132" spans="1:7" ht="14.25">
      <c r="A132" s="7">
        <v>95</v>
      </c>
      <c r="B132" s="5" t="s">
        <v>165</v>
      </c>
      <c r="C132" s="9" t="s">
        <v>166</v>
      </c>
      <c r="D132" s="7" t="s">
        <v>164</v>
      </c>
      <c r="E132" s="10">
        <v>125</v>
      </c>
      <c r="F132" s="47"/>
      <c r="G132" s="67"/>
    </row>
    <row r="133" spans="1:7" ht="25.5">
      <c r="A133" s="7">
        <v>96</v>
      </c>
      <c r="B133" s="5" t="s">
        <v>167</v>
      </c>
      <c r="C133" s="9" t="s">
        <v>231</v>
      </c>
      <c r="D133" s="7" t="s">
        <v>46</v>
      </c>
      <c r="E133" s="10">
        <v>492</v>
      </c>
      <c r="F133" s="47"/>
      <c r="G133" s="67"/>
    </row>
    <row r="134" spans="1:7">
      <c r="A134" s="22"/>
      <c r="B134" s="23"/>
      <c r="C134" s="20" t="s">
        <v>168</v>
      </c>
      <c r="D134" s="21"/>
      <c r="E134" s="21"/>
      <c r="F134" s="48"/>
      <c r="G134" s="48"/>
    </row>
    <row r="135" spans="1:7">
      <c r="A135" s="22"/>
      <c r="B135" s="23"/>
      <c r="C135" s="20" t="s">
        <v>169</v>
      </c>
      <c r="D135" s="21"/>
      <c r="E135" s="21"/>
      <c r="F135" s="48"/>
      <c r="G135" s="48"/>
    </row>
    <row r="136" spans="1:7">
      <c r="A136" s="7">
        <v>97</v>
      </c>
      <c r="B136" s="16" t="s">
        <v>170</v>
      </c>
      <c r="C136" s="9" t="s">
        <v>232</v>
      </c>
      <c r="D136" s="7" t="s">
        <v>172</v>
      </c>
      <c r="E136" s="10">
        <v>2449</v>
      </c>
      <c r="F136" s="47"/>
      <c r="G136" s="67"/>
    </row>
    <row r="137" spans="1:7">
      <c r="A137" s="7">
        <v>98</v>
      </c>
      <c r="B137" s="16" t="s">
        <v>170</v>
      </c>
      <c r="C137" s="9" t="s">
        <v>233</v>
      </c>
      <c r="D137" s="7" t="s">
        <v>172</v>
      </c>
      <c r="E137" s="10">
        <v>1600</v>
      </c>
      <c r="F137" s="47"/>
      <c r="G137" s="67"/>
    </row>
    <row r="138" spans="1:7">
      <c r="A138" s="7">
        <v>99</v>
      </c>
      <c r="B138" s="16" t="s">
        <v>177</v>
      </c>
      <c r="C138" s="9" t="s">
        <v>234</v>
      </c>
      <c r="D138" s="7" t="s">
        <v>89</v>
      </c>
      <c r="E138" s="10">
        <v>1350</v>
      </c>
      <c r="F138" s="47"/>
      <c r="G138" s="67"/>
    </row>
    <row r="139" spans="1:7">
      <c r="A139" s="22"/>
      <c r="B139" s="23"/>
      <c r="C139" s="24" t="s">
        <v>179</v>
      </c>
      <c r="D139" s="21"/>
      <c r="E139" s="21"/>
      <c r="F139" s="48"/>
      <c r="G139" s="48"/>
    </row>
    <row r="140" spans="1:7">
      <c r="A140" s="22"/>
      <c r="B140" s="23"/>
      <c r="C140" s="24" t="s">
        <v>180</v>
      </c>
      <c r="D140" s="21"/>
      <c r="E140" s="21"/>
      <c r="F140" s="48"/>
      <c r="G140" s="48"/>
    </row>
    <row r="141" spans="1:7" ht="14.25">
      <c r="A141" s="7">
        <v>100</v>
      </c>
      <c r="B141" s="16" t="s">
        <v>181</v>
      </c>
      <c r="C141" s="9" t="s">
        <v>235</v>
      </c>
      <c r="D141" s="7" t="s">
        <v>164</v>
      </c>
      <c r="E141" s="10">
        <v>31</v>
      </c>
      <c r="F141" s="47"/>
      <c r="G141" s="67"/>
    </row>
    <row r="142" spans="1:7">
      <c r="A142" s="22"/>
      <c r="B142" s="23"/>
      <c r="C142" s="24" t="s">
        <v>188</v>
      </c>
      <c r="D142" s="21"/>
      <c r="E142" s="21"/>
      <c r="F142" s="48"/>
      <c r="G142" s="48"/>
    </row>
    <row r="143" spans="1:7" ht="14.25">
      <c r="A143" s="7">
        <v>101</v>
      </c>
      <c r="B143" s="16" t="s">
        <v>189</v>
      </c>
      <c r="C143" s="9" t="s">
        <v>190</v>
      </c>
      <c r="D143" s="7" t="s">
        <v>164</v>
      </c>
      <c r="E143" s="10">
        <v>4</v>
      </c>
      <c r="F143" s="47"/>
      <c r="G143" s="67"/>
    </row>
    <row r="144" spans="1:7">
      <c r="A144" s="22"/>
      <c r="B144" s="23"/>
      <c r="C144" s="20" t="s">
        <v>195</v>
      </c>
      <c r="D144" s="21"/>
      <c r="E144" s="21"/>
      <c r="F144" s="48"/>
      <c r="G144" s="48"/>
    </row>
    <row r="145" spans="1:7">
      <c r="A145" s="22"/>
      <c r="B145" s="23"/>
      <c r="C145" s="20" t="s">
        <v>196</v>
      </c>
      <c r="D145" s="21"/>
      <c r="E145" s="21"/>
      <c r="F145" s="48"/>
      <c r="G145" s="48"/>
    </row>
    <row r="146" spans="1:7" ht="14.25">
      <c r="A146" s="7">
        <v>102</v>
      </c>
      <c r="B146" s="16" t="s">
        <v>197</v>
      </c>
      <c r="C146" s="9" t="s">
        <v>198</v>
      </c>
      <c r="D146" s="7" t="s">
        <v>91</v>
      </c>
      <c r="E146" s="10">
        <v>20</v>
      </c>
      <c r="F146" s="47"/>
      <c r="G146" s="67"/>
    </row>
    <row r="147" spans="1:7">
      <c r="A147" s="22"/>
      <c r="B147" s="23"/>
      <c r="C147" s="24" t="s">
        <v>205</v>
      </c>
      <c r="D147" s="21"/>
      <c r="E147" s="21"/>
      <c r="F147" s="48"/>
      <c r="G147" s="48"/>
    </row>
    <row r="148" spans="1:7">
      <c r="A148" s="22"/>
      <c r="B148" s="23"/>
      <c r="C148" s="24" t="s">
        <v>206</v>
      </c>
      <c r="D148" s="21"/>
      <c r="E148" s="21"/>
      <c r="F148" s="48"/>
      <c r="G148" s="48"/>
    </row>
    <row r="149" spans="1:7">
      <c r="A149" s="7">
        <v>103</v>
      </c>
      <c r="B149" s="16" t="s">
        <v>207</v>
      </c>
      <c r="C149" s="9" t="s">
        <v>400</v>
      </c>
      <c r="D149" s="7" t="s">
        <v>46</v>
      </c>
      <c r="E149" s="10">
        <v>40</v>
      </c>
      <c r="F149" s="47"/>
      <c r="G149" s="67"/>
    </row>
    <row r="150" spans="1:7">
      <c r="A150" s="22"/>
      <c r="B150" s="23"/>
      <c r="C150" s="24" t="s">
        <v>211</v>
      </c>
      <c r="D150" s="21"/>
      <c r="E150" s="21"/>
      <c r="F150" s="48"/>
      <c r="G150" s="48"/>
    </row>
    <row r="151" spans="1:7">
      <c r="A151" s="7">
        <v>104</v>
      </c>
      <c r="B151" s="5" t="s">
        <v>236</v>
      </c>
      <c r="C151" s="25" t="s">
        <v>237</v>
      </c>
      <c r="D151" s="8" t="s">
        <v>96</v>
      </c>
      <c r="E151" s="8">
        <v>140</v>
      </c>
      <c r="F151" s="47"/>
      <c r="G151" s="67"/>
    </row>
    <row r="152" spans="1:7">
      <c r="A152" s="33"/>
      <c r="B152" s="33"/>
      <c r="C152" s="33" t="s">
        <v>238</v>
      </c>
      <c r="D152" s="33"/>
      <c r="E152" s="33"/>
      <c r="F152" s="33"/>
      <c r="G152" s="33"/>
    </row>
    <row r="153" spans="1:7">
      <c r="A153" s="18"/>
      <c r="B153" s="19"/>
      <c r="C153" s="20" t="s">
        <v>160</v>
      </c>
      <c r="D153" s="21"/>
      <c r="E153" s="21"/>
      <c r="F153" s="49"/>
      <c r="G153" s="49"/>
    </row>
    <row r="154" spans="1:7">
      <c r="A154" s="18"/>
      <c r="B154" s="19"/>
      <c r="C154" s="20" t="s">
        <v>161</v>
      </c>
      <c r="D154" s="21"/>
      <c r="E154" s="21"/>
      <c r="F154" s="49"/>
      <c r="G154" s="49"/>
    </row>
    <row r="155" spans="1:7" ht="14.25">
      <c r="A155" s="7">
        <v>105</v>
      </c>
      <c r="B155" s="5" t="s">
        <v>162</v>
      </c>
      <c r="C155" s="9" t="s">
        <v>163</v>
      </c>
      <c r="D155" s="7" t="s">
        <v>164</v>
      </c>
      <c r="E155" s="10">
        <v>150</v>
      </c>
      <c r="F155" s="47"/>
      <c r="G155" s="67"/>
    </row>
    <row r="156" spans="1:7">
      <c r="A156" s="7">
        <v>106</v>
      </c>
      <c r="B156" s="5" t="s">
        <v>229</v>
      </c>
      <c r="C156" s="9" t="s">
        <v>230</v>
      </c>
      <c r="D156" s="7" t="s">
        <v>46</v>
      </c>
      <c r="E156" s="10">
        <v>20</v>
      </c>
      <c r="F156" s="47"/>
      <c r="G156" s="67"/>
    </row>
    <row r="157" spans="1:7" ht="14.25">
      <c r="A157" s="7">
        <v>107</v>
      </c>
      <c r="B157" s="5" t="s">
        <v>165</v>
      </c>
      <c r="C157" s="9" t="s">
        <v>166</v>
      </c>
      <c r="D157" s="7" t="s">
        <v>164</v>
      </c>
      <c r="E157" s="10">
        <v>65</v>
      </c>
      <c r="F157" s="47"/>
      <c r="G157" s="67"/>
    </row>
    <row r="158" spans="1:7" ht="25.5">
      <c r="A158" s="7">
        <v>108</v>
      </c>
      <c r="B158" s="5" t="s">
        <v>167</v>
      </c>
      <c r="C158" s="9" t="s">
        <v>239</v>
      </c>
      <c r="D158" s="7" t="s">
        <v>46</v>
      </c>
      <c r="E158" s="10">
        <v>126</v>
      </c>
      <c r="F158" s="47"/>
      <c r="G158" s="67"/>
    </row>
    <row r="159" spans="1:7">
      <c r="A159" s="22"/>
      <c r="B159" s="23"/>
      <c r="C159" s="20" t="s">
        <v>168</v>
      </c>
      <c r="D159" s="21"/>
      <c r="E159" s="21"/>
      <c r="F159" s="48"/>
      <c r="G159" s="48"/>
    </row>
    <row r="160" spans="1:7">
      <c r="A160" s="22"/>
      <c r="B160" s="23"/>
      <c r="C160" s="20" t="s">
        <v>169</v>
      </c>
      <c r="D160" s="21"/>
      <c r="E160" s="21"/>
      <c r="F160" s="48"/>
      <c r="G160" s="48"/>
    </row>
    <row r="161" spans="1:7">
      <c r="A161" s="7">
        <v>109</v>
      </c>
      <c r="B161" s="16" t="s">
        <v>170</v>
      </c>
      <c r="C161" s="9" t="s">
        <v>232</v>
      </c>
      <c r="D161" s="7" t="s">
        <v>172</v>
      </c>
      <c r="E161" s="10">
        <v>685</v>
      </c>
      <c r="F161" s="47"/>
      <c r="G161" s="67"/>
    </row>
    <row r="162" spans="1:7">
      <c r="A162" s="7">
        <v>110</v>
      </c>
      <c r="B162" s="16" t="s">
        <v>170</v>
      </c>
      <c r="C162" s="9" t="s">
        <v>233</v>
      </c>
      <c r="D162" s="7" t="s">
        <v>172</v>
      </c>
      <c r="E162" s="10">
        <v>450</v>
      </c>
      <c r="F162" s="47"/>
      <c r="G162" s="67"/>
    </row>
    <row r="163" spans="1:7">
      <c r="A163" s="7">
        <v>111</v>
      </c>
      <c r="B163" s="16" t="s">
        <v>177</v>
      </c>
      <c r="C163" s="9" t="s">
        <v>234</v>
      </c>
      <c r="D163" s="7" t="s">
        <v>89</v>
      </c>
      <c r="E163" s="10">
        <v>350</v>
      </c>
      <c r="F163" s="47"/>
      <c r="G163" s="67"/>
    </row>
    <row r="164" spans="1:7">
      <c r="A164" s="22"/>
      <c r="B164" s="23"/>
      <c r="C164" s="24" t="s">
        <v>179</v>
      </c>
      <c r="D164" s="21"/>
      <c r="E164" s="21"/>
      <c r="F164" s="48"/>
      <c r="G164" s="48"/>
    </row>
    <row r="165" spans="1:7">
      <c r="A165" s="22"/>
      <c r="B165" s="23"/>
      <c r="C165" s="24" t="s">
        <v>180</v>
      </c>
      <c r="D165" s="21"/>
      <c r="E165" s="21"/>
      <c r="F165" s="48"/>
      <c r="G165" s="48"/>
    </row>
    <row r="166" spans="1:7" ht="14.25">
      <c r="A166" s="7">
        <v>112</v>
      </c>
      <c r="B166" s="16" t="s">
        <v>181</v>
      </c>
      <c r="C166" s="9" t="s">
        <v>235</v>
      </c>
      <c r="D166" s="7" t="s">
        <v>164</v>
      </c>
      <c r="E166" s="10">
        <v>9</v>
      </c>
      <c r="F166" s="47"/>
      <c r="G166" s="67"/>
    </row>
    <row r="167" spans="1:7">
      <c r="A167" s="22"/>
      <c r="B167" s="23"/>
      <c r="C167" s="24" t="s">
        <v>188</v>
      </c>
      <c r="D167" s="21"/>
      <c r="E167" s="21"/>
      <c r="F167" s="48"/>
      <c r="G167" s="48"/>
    </row>
    <row r="168" spans="1:7" ht="14.25">
      <c r="A168" s="7">
        <v>113</v>
      </c>
      <c r="B168" s="16" t="s">
        <v>189</v>
      </c>
      <c r="C168" s="9" t="s">
        <v>190</v>
      </c>
      <c r="D168" s="7" t="s">
        <v>164</v>
      </c>
      <c r="E168" s="10">
        <v>2</v>
      </c>
      <c r="F168" s="47"/>
      <c r="G168" s="67"/>
    </row>
    <row r="169" spans="1:7">
      <c r="A169" s="22"/>
      <c r="B169" s="23"/>
      <c r="C169" s="20" t="s">
        <v>195</v>
      </c>
      <c r="D169" s="21"/>
      <c r="E169" s="21"/>
      <c r="F169" s="48"/>
      <c r="G169" s="48"/>
    </row>
    <row r="170" spans="1:7">
      <c r="A170" s="22"/>
      <c r="B170" s="23"/>
      <c r="C170" s="20" t="s">
        <v>196</v>
      </c>
      <c r="D170" s="21"/>
      <c r="E170" s="21"/>
      <c r="F170" s="48"/>
      <c r="G170" s="48"/>
    </row>
    <row r="171" spans="1:7" ht="14.25">
      <c r="A171" s="7">
        <v>114</v>
      </c>
      <c r="B171" s="16" t="s">
        <v>197</v>
      </c>
      <c r="C171" s="9" t="s">
        <v>198</v>
      </c>
      <c r="D171" s="7" t="s">
        <v>91</v>
      </c>
      <c r="E171" s="10">
        <v>10</v>
      </c>
      <c r="F171" s="47"/>
      <c r="G171" s="67"/>
    </row>
    <row r="172" spans="1:7">
      <c r="A172" s="22"/>
      <c r="B172" s="23"/>
      <c r="C172" s="24" t="s">
        <v>211</v>
      </c>
      <c r="D172" s="21"/>
      <c r="E172" s="21"/>
      <c r="F172" s="48"/>
      <c r="G172" s="48"/>
    </row>
    <row r="173" spans="1:7">
      <c r="A173" s="7">
        <v>115</v>
      </c>
      <c r="B173" s="5" t="s">
        <v>236</v>
      </c>
      <c r="C173" s="25" t="s">
        <v>237</v>
      </c>
      <c r="D173" s="8" t="s">
        <v>96</v>
      </c>
      <c r="E173" s="8">
        <v>30</v>
      </c>
      <c r="F173" s="47"/>
      <c r="G173" s="67"/>
    </row>
    <row r="174" spans="1:7">
      <c r="A174" s="33"/>
      <c r="B174" s="33"/>
      <c r="C174" s="33" t="s">
        <v>2</v>
      </c>
      <c r="D174" s="33"/>
      <c r="E174" s="33"/>
      <c r="F174" s="33"/>
      <c r="G174" s="33"/>
    </row>
    <row r="175" spans="1:7">
      <c r="A175" s="33"/>
      <c r="B175" s="33"/>
      <c r="C175" s="33" t="s">
        <v>281</v>
      </c>
      <c r="D175" s="33"/>
      <c r="E175" s="33"/>
      <c r="F175" s="33"/>
      <c r="G175" s="33"/>
    </row>
    <row r="176" spans="1:7">
      <c r="A176" s="24"/>
      <c r="B176" s="24"/>
      <c r="C176" s="24" t="s">
        <v>104</v>
      </c>
      <c r="D176" s="24"/>
      <c r="E176" s="24"/>
      <c r="F176" s="24"/>
      <c r="G176" s="24"/>
    </row>
    <row r="177" spans="1:7" ht="25.5">
      <c r="A177" s="34" t="s">
        <v>348</v>
      </c>
      <c r="B177" s="36" t="s">
        <v>263</v>
      </c>
      <c r="C177" s="37" t="s">
        <v>260</v>
      </c>
      <c r="D177" s="36" t="s">
        <v>94</v>
      </c>
      <c r="E177" s="38">
        <v>18.64</v>
      </c>
      <c r="F177" s="38"/>
      <c r="G177" s="67"/>
    </row>
    <row r="178" spans="1:7" ht="25.5">
      <c r="A178" s="34" t="s">
        <v>349</v>
      </c>
      <c r="B178" s="36" t="s">
        <v>263</v>
      </c>
      <c r="C178" s="37" t="s">
        <v>284</v>
      </c>
      <c r="D178" s="36" t="s">
        <v>94</v>
      </c>
      <c r="E178" s="38">
        <v>74.56</v>
      </c>
      <c r="F178" s="38"/>
      <c r="G178" s="67"/>
    </row>
    <row r="179" spans="1:7" ht="25.5">
      <c r="A179" s="34" t="s">
        <v>350</v>
      </c>
      <c r="B179" s="36" t="s">
        <v>263</v>
      </c>
      <c r="C179" s="37" t="s">
        <v>262</v>
      </c>
      <c r="D179" s="36" t="s">
        <v>94</v>
      </c>
      <c r="E179" s="38">
        <v>13.98</v>
      </c>
      <c r="F179" s="38"/>
      <c r="G179" s="67"/>
    </row>
    <row r="180" spans="1:7" ht="38.25">
      <c r="A180" s="34" t="s">
        <v>351</v>
      </c>
      <c r="B180" s="36" t="s">
        <v>263</v>
      </c>
      <c r="C180" s="37" t="s">
        <v>261</v>
      </c>
      <c r="D180" s="36" t="s">
        <v>94</v>
      </c>
      <c r="E180" s="38">
        <v>55.92</v>
      </c>
      <c r="F180" s="38"/>
      <c r="G180" s="67"/>
    </row>
    <row r="181" spans="1:7" ht="38.25">
      <c r="A181" s="34" t="s">
        <v>352</v>
      </c>
      <c r="B181" s="36" t="s">
        <v>263</v>
      </c>
      <c r="C181" s="37" t="s">
        <v>271</v>
      </c>
      <c r="D181" s="36" t="s">
        <v>94</v>
      </c>
      <c r="E181" s="38">
        <v>69.900000000000006</v>
      </c>
      <c r="F181" s="38"/>
      <c r="G181" s="67"/>
    </row>
    <row r="182" spans="1:7">
      <c r="A182" s="34" t="s">
        <v>353</v>
      </c>
      <c r="B182" s="36" t="s">
        <v>263</v>
      </c>
      <c r="C182" s="37" t="s">
        <v>272</v>
      </c>
      <c r="D182" s="36" t="s">
        <v>94</v>
      </c>
      <c r="E182" s="38">
        <v>69.900000000000006</v>
      </c>
      <c r="F182" s="38"/>
      <c r="G182" s="67"/>
    </row>
    <row r="183" spans="1:7" ht="38.25">
      <c r="A183" s="34" t="s">
        <v>354</v>
      </c>
      <c r="B183" s="36" t="s">
        <v>263</v>
      </c>
      <c r="C183" s="37" t="s">
        <v>243</v>
      </c>
      <c r="D183" s="36" t="s">
        <v>96</v>
      </c>
      <c r="E183" s="38">
        <v>252.51</v>
      </c>
      <c r="F183" s="38"/>
      <c r="G183" s="67"/>
    </row>
    <row r="184" spans="1:7">
      <c r="A184" s="34" t="s">
        <v>355</v>
      </c>
      <c r="B184" s="36" t="s">
        <v>263</v>
      </c>
      <c r="C184" s="37" t="s">
        <v>265</v>
      </c>
      <c r="D184" s="36" t="s">
        <v>94</v>
      </c>
      <c r="E184" s="38">
        <v>14.5</v>
      </c>
      <c r="F184" s="38"/>
      <c r="G184" s="67"/>
    </row>
    <row r="185" spans="1:7">
      <c r="A185" s="34" t="s">
        <v>356</v>
      </c>
      <c r="B185" s="36" t="s">
        <v>263</v>
      </c>
      <c r="C185" s="37" t="s">
        <v>245</v>
      </c>
      <c r="D185" s="36" t="s">
        <v>94</v>
      </c>
      <c r="E185" s="38">
        <v>39.880000000000003</v>
      </c>
      <c r="F185" s="38"/>
      <c r="G185" s="67"/>
    </row>
    <row r="186" spans="1:7" ht="25.5">
      <c r="A186" s="34" t="s">
        <v>357</v>
      </c>
      <c r="B186" s="36" t="s">
        <v>263</v>
      </c>
      <c r="C186" s="37" t="s">
        <v>246</v>
      </c>
      <c r="D186" s="36" t="s">
        <v>94</v>
      </c>
      <c r="E186" s="38">
        <v>4.37</v>
      </c>
      <c r="F186" s="38"/>
      <c r="G186" s="67"/>
    </row>
    <row r="187" spans="1:7" ht="25.5">
      <c r="A187" s="34" t="s">
        <v>358</v>
      </c>
      <c r="B187" s="36" t="s">
        <v>263</v>
      </c>
      <c r="C187" s="37" t="s">
        <v>266</v>
      </c>
      <c r="D187" s="36" t="s">
        <v>94</v>
      </c>
      <c r="E187" s="38">
        <v>17.47</v>
      </c>
      <c r="F187" s="38"/>
      <c r="G187" s="67"/>
    </row>
    <row r="188" spans="1:7">
      <c r="A188" s="34" t="s">
        <v>359</v>
      </c>
      <c r="B188" s="36" t="s">
        <v>263</v>
      </c>
      <c r="C188" s="37" t="s">
        <v>267</v>
      </c>
      <c r="D188" s="36" t="s">
        <v>94</v>
      </c>
      <c r="E188" s="38">
        <v>60.79</v>
      </c>
      <c r="F188" s="38"/>
      <c r="G188" s="67"/>
    </row>
    <row r="189" spans="1:7">
      <c r="A189" s="24"/>
      <c r="B189" s="24"/>
      <c r="C189" s="24" t="s">
        <v>264</v>
      </c>
      <c r="D189" s="24"/>
      <c r="E189" s="24"/>
      <c r="F189" s="24"/>
      <c r="G189" s="24"/>
    </row>
    <row r="190" spans="1:7">
      <c r="A190" s="34" t="s">
        <v>360</v>
      </c>
      <c r="B190" s="36" t="s">
        <v>263</v>
      </c>
      <c r="C190" s="37" t="s">
        <v>268</v>
      </c>
      <c r="D190" s="45" t="s">
        <v>46</v>
      </c>
      <c r="E190" s="46">
        <v>42.7</v>
      </c>
      <c r="F190" s="46"/>
      <c r="G190" s="67"/>
    </row>
    <row r="191" spans="1:7">
      <c r="A191" s="34" t="s">
        <v>361</v>
      </c>
      <c r="B191" s="36" t="s">
        <v>263</v>
      </c>
      <c r="C191" s="37" t="s">
        <v>269</v>
      </c>
      <c r="D191" s="45" t="s">
        <v>46</v>
      </c>
      <c r="E191" s="46">
        <v>40.299999999999997</v>
      </c>
      <c r="F191" s="46"/>
      <c r="G191" s="67"/>
    </row>
    <row r="192" spans="1:7" ht="25.5">
      <c r="A192" s="34" t="s">
        <v>362</v>
      </c>
      <c r="B192" s="36" t="s">
        <v>263</v>
      </c>
      <c r="C192" s="37" t="s">
        <v>289</v>
      </c>
      <c r="D192" s="45" t="s">
        <v>39</v>
      </c>
      <c r="E192" s="46">
        <v>1</v>
      </c>
      <c r="F192" s="46"/>
      <c r="G192" s="67"/>
    </row>
    <row r="193" spans="1:7" ht="25.5">
      <c r="A193" s="34" t="s">
        <v>363</v>
      </c>
      <c r="B193" s="36" t="s">
        <v>263</v>
      </c>
      <c r="C193" s="37" t="s">
        <v>288</v>
      </c>
      <c r="D193" s="45" t="s">
        <v>39</v>
      </c>
      <c r="E193" s="46">
        <v>5</v>
      </c>
      <c r="F193" s="46"/>
      <c r="G193" s="67"/>
    </row>
    <row r="194" spans="1:7" ht="25.5">
      <c r="A194" s="34" t="s">
        <v>364</v>
      </c>
      <c r="B194" s="36" t="s">
        <v>263</v>
      </c>
      <c r="C194" s="37" t="s">
        <v>273</v>
      </c>
      <c r="D194" s="45" t="s">
        <v>39</v>
      </c>
      <c r="E194" s="46">
        <v>7</v>
      </c>
      <c r="F194" s="46"/>
      <c r="G194" s="67"/>
    </row>
    <row r="195" spans="1:7">
      <c r="A195" s="34" t="s">
        <v>365</v>
      </c>
      <c r="B195" s="36" t="s">
        <v>263</v>
      </c>
      <c r="C195" s="37" t="s">
        <v>287</v>
      </c>
      <c r="D195" s="45" t="s">
        <v>39</v>
      </c>
      <c r="E195" s="46">
        <v>1</v>
      </c>
      <c r="F195" s="46"/>
      <c r="G195" s="67"/>
    </row>
    <row r="196" spans="1:7">
      <c r="A196" s="34" t="s">
        <v>366</v>
      </c>
      <c r="B196" s="36" t="s">
        <v>263</v>
      </c>
      <c r="C196" s="37" t="s">
        <v>274</v>
      </c>
      <c r="D196" s="45" t="s">
        <v>39</v>
      </c>
      <c r="E196" s="46">
        <v>9</v>
      </c>
      <c r="F196" s="46"/>
      <c r="G196" s="67"/>
    </row>
    <row r="197" spans="1:7">
      <c r="A197" s="34" t="s">
        <v>367</v>
      </c>
      <c r="B197" s="36" t="s">
        <v>263</v>
      </c>
      <c r="C197" s="37" t="s">
        <v>276</v>
      </c>
      <c r="D197" s="45" t="s">
        <v>39</v>
      </c>
      <c r="E197" s="46">
        <v>14</v>
      </c>
      <c r="F197" s="46"/>
      <c r="G197" s="67"/>
    </row>
    <row r="198" spans="1:7">
      <c r="A198" s="34" t="s">
        <v>79</v>
      </c>
      <c r="B198" s="36" t="s">
        <v>263</v>
      </c>
      <c r="C198" s="37" t="s">
        <v>286</v>
      </c>
      <c r="D198" s="45" t="s">
        <v>89</v>
      </c>
      <c r="E198" s="46">
        <v>1</v>
      </c>
      <c r="F198" s="46"/>
      <c r="G198" s="67"/>
    </row>
    <row r="199" spans="1:7" ht="25.5">
      <c r="A199" s="34" t="s">
        <v>80</v>
      </c>
      <c r="B199" s="36" t="s">
        <v>263</v>
      </c>
      <c r="C199" s="37" t="s">
        <v>278</v>
      </c>
      <c r="D199" s="45" t="s">
        <v>46</v>
      </c>
      <c r="E199" s="46">
        <v>12</v>
      </c>
      <c r="F199" s="46"/>
      <c r="G199" s="67"/>
    </row>
    <row r="200" spans="1:7">
      <c r="A200" s="24"/>
      <c r="B200" s="24"/>
      <c r="C200" s="24" t="s">
        <v>270</v>
      </c>
      <c r="D200" s="24"/>
      <c r="E200" s="24"/>
      <c r="F200" s="24"/>
      <c r="G200" s="24"/>
    </row>
    <row r="201" spans="1:7">
      <c r="A201" s="34" t="s">
        <v>82</v>
      </c>
      <c r="B201" s="36" t="s">
        <v>263</v>
      </c>
      <c r="C201" s="37" t="s">
        <v>279</v>
      </c>
      <c r="D201" s="45" t="s">
        <v>46</v>
      </c>
      <c r="E201" s="46">
        <v>42.7</v>
      </c>
      <c r="F201" s="46"/>
      <c r="G201" s="67"/>
    </row>
    <row r="202" spans="1:7">
      <c r="A202" s="34" t="s">
        <v>322</v>
      </c>
      <c r="B202" s="36" t="s">
        <v>263</v>
      </c>
      <c r="C202" s="37" t="s">
        <v>280</v>
      </c>
      <c r="D202" s="45" t="s">
        <v>46</v>
      </c>
      <c r="E202" s="46">
        <v>40.299999999999997</v>
      </c>
      <c r="F202" s="46"/>
      <c r="G202" s="67"/>
    </row>
    <row r="203" spans="1:7" ht="25.5">
      <c r="A203" s="34" t="s">
        <v>323</v>
      </c>
      <c r="B203" s="36" t="s">
        <v>263</v>
      </c>
      <c r="C203" s="37" t="s">
        <v>258</v>
      </c>
      <c r="D203" s="45" t="s">
        <v>39</v>
      </c>
      <c r="E203" s="46">
        <v>3</v>
      </c>
      <c r="F203" s="46"/>
      <c r="G203" s="67"/>
    </row>
    <row r="204" spans="1:7">
      <c r="A204" s="34" t="s">
        <v>324</v>
      </c>
      <c r="B204" s="36" t="s">
        <v>263</v>
      </c>
      <c r="C204" s="37" t="s">
        <v>285</v>
      </c>
      <c r="D204" s="45" t="s">
        <v>46</v>
      </c>
      <c r="E204" s="46">
        <v>40</v>
      </c>
      <c r="F204" s="46"/>
      <c r="G204" s="67"/>
    </row>
    <row r="205" spans="1:7">
      <c r="A205" s="33"/>
      <c r="B205" s="33"/>
      <c r="C205" s="33" t="s">
        <v>290</v>
      </c>
      <c r="D205" s="33"/>
      <c r="E205" s="33"/>
      <c r="F205" s="33"/>
      <c r="G205" s="33"/>
    </row>
    <row r="206" spans="1:7">
      <c r="A206" s="24"/>
      <c r="B206" s="24"/>
      <c r="C206" s="24" t="s">
        <v>104</v>
      </c>
      <c r="D206" s="24"/>
      <c r="E206" s="24"/>
      <c r="F206" s="24"/>
      <c r="G206" s="24"/>
    </row>
    <row r="207" spans="1:7" ht="25.5">
      <c r="A207" s="34" t="s">
        <v>325</v>
      </c>
      <c r="B207" s="36" t="s">
        <v>263</v>
      </c>
      <c r="C207" s="35" t="s">
        <v>260</v>
      </c>
      <c r="D207" s="36" t="s">
        <v>94</v>
      </c>
      <c r="E207" s="38">
        <v>31.24</v>
      </c>
      <c r="F207" s="38"/>
      <c r="G207" s="67"/>
    </row>
    <row r="208" spans="1:7" ht="25.5">
      <c r="A208" s="34" t="s">
        <v>326</v>
      </c>
      <c r="B208" s="36" t="s">
        <v>263</v>
      </c>
      <c r="C208" s="35" t="s">
        <v>284</v>
      </c>
      <c r="D208" s="36" t="s">
        <v>94</v>
      </c>
      <c r="E208" s="38">
        <v>124.94</v>
      </c>
      <c r="F208" s="38"/>
      <c r="G208" s="67"/>
    </row>
    <row r="209" spans="1:7" ht="38.25">
      <c r="A209" s="34" t="s">
        <v>327</v>
      </c>
      <c r="B209" s="36" t="s">
        <v>263</v>
      </c>
      <c r="C209" s="35" t="s">
        <v>241</v>
      </c>
      <c r="D209" s="36" t="s">
        <v>94</v>
      </c>
      <c r="E209" s="38">
        <v>23.43</v>
      </c>
      <c r="F209" s="38"/>
      <c r="G209" s="67"/>
    </row>
    <row r="210" spans="1:7" ht="38.25">
      <c r="A210" s="34" t="s">
        <v>328</v>
      </c>
      <c r="B210" s="36" t="s">
        <v>263</v>
      </c>
      <c r="C210" s="35" t="s">
        <v>261</v>
      </c>
      <c r="D210" s="36" t="s">
        <v>94</v>
      </c>
      <c r="E210" s="38">
        <v>93.71</v>
      </c>
      <c r="F210" s="38"/>
      <c r="G210" s="67"/>
    </row>
    <row r="211" spans="1:7" ht="51">
      <c r="A211" s="34" t="s">
        <v>329</v>
      </c>
      <c r="B211" s="36" t="s">
        <v>263</v>
      </c>
      <c r="C211" s="35" t="s">
        <v>242</v>
      </c>
      <c r="D211" s="36" t="s">
        <v>94</v>
      </c>
      <c r="E211" s="38">
        <v>117.13</v>
      </c>
      <c r="F211" s="38"/>
      <c r="G211" s="67"/>
    </row>
    <row r="212" spans="1:7">
      <c r="A212" s="34" t="s">
        <v>330</v>
      </c>
      <c r="B212" s="36" t="s">
        <v>263</v>
      </c>
      <c r="C212" s="35" t="s">
        <v>272</v>
      </c>
      <c r="D212" s="36" t="s">
        <v>94</v>
      </c>
      <c r="E212" s="38">
        <v>117.13</v>
      </c>
      <c r="F212" s="38"/>
      <c r="G212" s="67"/>
    </row>
    <row r="213" spans="1:7" ht="28.15" customHeight="1">
      <c r="A213" s="34" t="s">
        <v>331</v>
      </c>
      <c r="B213" s="36" t="s">
        <v>263</v>
      </c>
      <c r="C213" s="35" t="s">
        <v>243</v>
      </c>
      <c r="D213" s="36" t="s">
        <v>96</v>
      </c>
      <c r="E213" s="38">
        <v>590.98</v>
      </c>
      <c r="F213" s="38"/>
      <c r="G213" s="67"/>
    </row>
    <row r="214" spans="1:7" ht="25.5">
      <c r="A214" s="34" t="s">
        <v>332</v>
      </c>
      <c r="B214" s="36" t="s">
        <v>263</v>
      </c>
      <c r="C214" s="35" t="s">
        <v>244</v>
      </c>
      <c r="D214" s="36" t="s">
        <v>94</v>
      </c>
      <c r="E214" s="38">
        <v>32.24</v>
      </c>
      <c r="F214" s="38"/>
      <c r="G214" s="67"/>
    </row>
    <row r="215" spans="1:7" ht="25.5">
      <c r="A215" s="34" t="s">
        <v>333</v>
      </c>
      <c r="B215" s="36" t="s">
        <v>263</v>
      </c>
      <c r="C215" s="35" t="s">
        <v>282</v>
      </c>
      <c r="D215" s="36" t="s">
        <v>94</v>
      </c>
      <c r="E215" s="38">
        <v>92.85</v>
      </c>
      <c r="F215" s="38"/>
      <c r="G215" s="67"/>
    </row>
    <row r="216" spans="1:7" ht="38.25">
      <c r="A216" s="34" t="s">
        <v>334</v>
      </c>
      <c r="B216" s="36" t="s">
        <v>263</v>
      </c>
      <c r="C216" s="35" t="s">
        <v>283</v>
      </c>
      <c r="D216" s="36" t="s">
        <v>94</v>
      </c>
      <c r="E216" s="38">
        <v>15.39</v>
      </c>
      <c r="F216" s="38"/>
      <c r="G216" s="67"/>
    </row>
    <row r="217" spans="1:7" ht="38.25">
      <c r="A217" s="34" t="s">
        <v>335</v>
      </c>
      <c r="B217" s="36" t="s">
        <v>263</v>
      </c>
      <c r="C217" s="35" t="s">
        <v>247</v>
      </c>
      <c r="D217" s="36" t="s">
        <v>94</v>
      </c>
      <c r="E217" s="38">
        <v>61.55</v>
      </c>
      <c r="F217" s="38"/>
      <c r="G217" s="67"/>
    </row>
    <row r="218" spans="1:7" ht="25.5">
      <c r="A218" s="34" t="s">
        <v>336</v>
      </c>
      <c r="B218" s="36" t="s">
        <v>263</v>
      </c>
      <c r="C218" s="35" t="s">
        <v>248</v>
      </c>
      <c r="D218" s="36" t="s">
        <v>94</v>
      </c>
      <c r="E218" s="38">
        <v>134.25</v>
      </c>
      <c r="F218" s="38"/>
      <c r="G218" s="67"/>
    </row>
    <row r="219" spans="1:7">
      <c r="A219" s="24"/>
      <c r="B219" s="24"/>
      <c r="C219" s="24" t="s">
        <v>264</v>
      </c>
      <c r="D219" s="24"/>
      <c r="E219" s="39"/>
      <c r="F219" s="39"/>
      <c r="G219" s="39"/>
    </row>
    <row r="220" spans="1:7" ht="25.5">
      <c r="A220" s="34" t="s">
        <v>337</v>
      </c>
      <c r="B220" s="36" t="s">
        <v>263</v>
      </c>
      <c r="C220" s="35" t="s">
        <v>249</v>
      </c>
      <c r="D220" s="36" t="s">
        <v>46</v>
      </c>
      <c r="E220" s="38">
        <v>68.900000000000006</v>
      </c>
      <c r="F220" s="38"/>
      <c r="G220" s="67"/>
    </row>
    <row r="221" spans="1:7" ht="25.5">
      <c r="A221" s="34" t="s">
        <v>338</v>
      </c>
      <c r="B221" s="36" t="s">
        <v>263</v>
      </c>
      <c r="C221" s="35" t="s">
        <v>291</v>
      </c>
      <c r="D221" s="36" t="s">
        <v>46</v>
      </c>
      <c r="E221" s="38">
        <v>17.7</v>
      </c>
      <c r="F221" s="38"/>
      <c r="G221" s="67"/>
    </row>
    <row r="222" spans="1:7" ht="25.5">
      <c r="A222" s="34" t="s">
        <v>339</v>
      </c>
      <c r="B222" s="36" t="s">
        <v>263</v>
      </c>
      <c r="C222" s="35" t="s">
        <v>250</v>
      </c>
      <c r="D222" s="36" t="s">
        <v>46</v>
      </c>
      <c r="E222" s="38">
        <v>61.7</v>
      </c>
      <c r="F222" s="38"/>
      <c r="G222" s="67"/>
    </row>
    <row r="223" spans="1:7" ht="25.5">
      <c r="A223" s="34" t="s">
        <v>340</v>
      </c>
      <c r="B223" s="36" t="s">
        <v>263</v>
      </c>
      <c r="C223" s="35" t="s">
        <v>292</v>
      </c>
      <c r="D223" s="36" t="s">
        <v>39</v>
      </c>
      <c r="E223" s="40">
        <v>1</v>
      </c>
      <c r="F223" s="38"/>
      <c r="G223" s="67"/>
    </row>
    <row r="224" spans="1:7" ht="38.25">
      <c r="A224" s="34" t="s">
        <v>341</v>
      </c>
      <c r="B224" s="36" t="s">
        <v>263</v>
      </c>
      <c r="C224" s="35" t="s">
        <v>251</v>
      </c>
      <c r="D224" s="36" t="s">
        <v>39</v>
      </c>
      <c r="E224" s="40">
        <v>6</v>
      </c>
      <c r="F224" s="38"/>
      <c r="G224" s="67"/>
    </row>
    <row r="225" spans="1:7" ht="38.25">
      <c r="A225" s="34" t="s">
        <v>342</v>
      </c>
      <c r="B225" s="36" t="s">
        <v>263</v>
      </c>
      <c r="C225" s="35" t="s">
        <v>252</v>
      </c>
      <c r="D225" s="36" t="s">
        <v>39</v>
      </c>
      <c r="E225" s="40">
        <v>10</v>
      </c>
      <c r="F225" s="38"/>
      <c r="G225" s="67"/>
    </row>
    <row r="226" spans="1:7" ht="25.5">
      <c r="A226" s="34" t="s">
        <v>371</v>
      </c>
      <c r="B226" s="36" t="s">
        <v>263</v>
      </c>
      <c r="C226" s="35" t="s">
        <v>253</v>
      </c>
      <c r="D226" s="36" t="s">
        <v>39</v>
      </c>
      <c r="E226" s="40">
        <v>1</v>
      </c>
      <c r="F226" s="38"/>
      <c r="G226" s="67"/>
    </row>
    <row r="227" spans="1:7" ht="25.5">
      <c r="A227" s="34" t="s">
        <v>372</v>
      </c>
      <c r="B227" s="36" t="s">
        <v>263</v>
      </c>
      <c r="C227" s="35" t="s">
        <v>254</v>
      </c>
      <c r="D227" s="36" t="s">
        <v>39</v>
      </c>
      <c r="E227" s="40">
        <v>9</v>
      </c>
      <c r="F227" s="38"/>
      <c r="G227" s="67"/>
    </row>
    <row r="228" spans="1:7" ht="25.5">
      <c r="A228" s="34" t="s">
        <v>373</v>
      </c>
      <c r="B228" s="36" t="s">
        <v>263</v>
      </c>
      <c r="C228" s="35" t="s">
        <v>293</v>
      </c>
      <c r="D228" s="36" t="s">
        <v>39</v>
      </c>
      <c r="E228" s="40">
        <v>2</v>
      </c>
      <c r="F228" s="38"/>
      <c r="G228" s="67"/>
    </row>
    <row r="229" spans="1:7" ht="25.5">
      <c r="A229" s="34" t="s">
        <v>374</v>
      </c>
      <c r="B229" s="36" t="s">
        <v>263</v>
      </c>
      <c r="C229" s="35" t="s">
        <v>275</v>
      </c>
      <c r="D229" s="36" t="s">
        <v>39</v>
      </c>
      <c r="E229" s="40">
        <v>21</v>
      </c>
      <c r="F229" s="38"/>
      <c r="G229" s="67"/>
    </row>
    <row r="230" spans="1:7">
      <c r="A230" s="34" t="s">
        <v>375</v>
      </c>
      <c r="B230" s="36" t="s">
        <v>263</v>
      </c>
      <c r="C230" s="35" t="s">
        <v>277</v>
      </c>
      <c r="D230" s="36" t="s">
        <v>89</v>
      </c>
      <c r="E230" s="40">
        <v>1</v>
      </c>
      <c r="F230" s="38"/>
      <c r="G230" s="67"/>
    </row>
    <row r="231" spans="1:7" ht="38.25">
      <c r="A231" s="34" t="s">
        <v>376</v>
      </c>
      <c r="B231" s="36" t="s">
        <v>263</v>
      </c>
      <c r="C231" s="35" t="s">
        <v>255</v>
      </c>
      <c r="D231" s="36" t="s">
        <v>46</v>
      </c>
      <c r="E231" s="38">
        <v>3</v>
      </c>
      <c r="F231" s="38"/>
      <c r="G231" s="67"/>
    </row>
    <row r="232" spans="1:7">
      <c r="A232" s="24"/>
      <c r="B232" s="24"/>
      <c r="C232" s="24" t="s">
        <v>270</v>
      </c>
      <c r="D232" s="24"/>
      <c r="E232" s="39"/>
      <c r="F232" s="39"/>
      <c r="G232" s="39"/>
    </row>
    <row r="233" spans="1:7" ht="25.5">
      <c r="A233" s="34" t="s">
        <v>377</v>
      </c>
      <c r="B233" s="36" t="s">
        <v>263</v>
      </c>
      <c r="C233" s="35" t="s">
        <v>256</v>
      </c>
      <c r="D233" s="36" t="s">
        <v>46</v>
      </c>
      <c r="E233" s="38">
        <v>68.900000000000006</v>
      </c>
      <c r="F233" s="38"/>
      <c r="G233" s="67"/>
    </row>
    <row r="234" spans="1:7" ht="25.5">
      <c r="A234" s="34" t="s">
        <v>378</v>
      </c>
      <c r="B234" s="36" t="s">
        <v>263</v>
      </c>
      <c r="C234" s="35" t="s">
        <v>398</v>
      </c>
      <c r="D234" s="36" t="s">
        <v>46</v>
      </c>
      <c r="E234" s="38">
        <v>17.7</v>
      </c>
      <c r="F234" s="38"/>
      <c r="G234" s="67"/>
    </row>
    <row r="235" spans="1:7" ht="25.5">
      <c r="A235" s="34" t="s">
        <v>379</v>
      </c>
      <c r="B235" s="36" t="s">
        <v>263</v>
      </c>
      <c r="C235" s="35" t="s">
        <v>257</v>
      </c>
      <c r="D235" s="36" t="s">
        <v>46</v>
      </c>
      <c r="E235" s="38">
        <v>61.7</v>
      </c>
      <c r="F235" s="38"/>
      <c r="G235" s="67"/>
    </row>
    <row r="236" spans="1:7" ht="25.5">
      <c r="A236" s="34" t="s">
        <v>380</v>
      </c>
      <c r="B236" s="36" t="s">
        <v>263</v>
      </c>
      <c r="C236" s="35" t="s">
        <v>258</v>
      </c>
      <c r="D236" s="36" t="s">
        <v>39</v>
      </c>
      <c r="E236" s="40">
        <v>7</v>
      </c>
      <c r="F236" s="38"/>
      <c r="G236" s="67"/>
    </row>
    <row r="237" spans="1:7" ht="25.5">
      <c r="A237" s="34" t="s">
        <v>381</v>
      </c>
      <c r="B237" s="36" t="s">
        <v>263</v>
      </c>
      <c r="C237" s="35" t="s">
        <v>259</v>
      </c>
      <c r="D237" s="36" t="s">
        <v>46</v>
      </c>
      <c r="E237" s="38">
        <v>95</v>
      </c>
      <c r="F237" s="38"/>
      <c r="G237" s="67"/>
    </row>
    <row r="238" spans="1:7">
      <c r="A238" s="33"/>
      <c r="B238" s="33"/>
      <c r="C238" s="33" t="s">
        <v>32</v>
      </c>
      <c r="D238" s="33"/>
      <c r="E238" s="33"/>
      <c r="F238" s="33"/>
      <c r="G238" s="33"/>
    </row>
    <row r="239" spans="1:7" ht="25.5">
      <c r="A239" s="7">
        <v>171</v>
      </c>
      <c r="B239" s="36" t="s">
        <v>294</v>
      </c>
      <c r="C239" s="35" t="s">
        <v>295</v>
      </c>
      <c r="D239" s="36" t="s">
        <v>89</v>
      </c>
      <c r="E239" s="38">
        <v>1</v>
      </c>
      <c r="F239" s="38"/>
      <c r="G239" s="67"/>
    </row>
    <row r="240" spans="1:7" ht="25.5">
      <c r="A240" s="7">
        <v>172</v>
      </c>
      <c r="B240" s="36" t="s">
        <v>294</v>
      </c>
      <c r="C240" s="35" t="s">
        <v>296</v>
      </c>
      <c r="D240" s="36" t="s">
        <v>84</v>
      </c>
      <c r="E240" s="38">
        <v>1</v>
      </c>
      <c r="F240" s="38"/>
      <c r="G240" s="67"/>
    </row>
    <row r="241" spans="1:7" ht="28.5" customHeight="1">
      <c r="A241" s="7">
        <v>173</v>
      </c>
      <c r="B241" s="36" t="s">
        <v>294</v>
      </c>
      <c r="C241" s="35" t="s">
        <v>297</v>
      </c>
      <c r="D241" s="36" t="s">
        <v>84</v>
      </c>
      <c r="E241" s="38">
        <v>1</v>
      </c>
      <c r="F241" s="38"/>
      <c r="G241" s="67"/>
    </row>
    <row r="242" spans="1:7" ht="30" customHeight="1">
      <c r="A242" s="7">
        <v>174</v>
      </c>
      <c r="B242" s="36" t="s">
        <v>294</v>
      </c>
      <c r="C242" s="35" t="s">
        <v>298</v>
      </c>
      <c r="D242" s="36" t="s">
        <v>46</v>
      </c>
      <c r="E242" s="38">
        <v>100</v>
      </c>
      <c r="F242" s="38"/>
      <c r="G242" s="67"/>
    </row>
    <row r="243" spans="1:7" ht="31.5" customHeight="1">
      <c r="A243" s="7">
        <v>175</v>
      </c>
      <c r="B243" s="36" t="s">
        <v>299</v>
      </c>
      <c r="C243" s="35" t="s">
        <v>300</v>
      </c>
      <c r="D243" s="36" t="s">
        <v>84</v>
      </c>
      <c r="E243" s="38">
        <v>2</v>
      </c>
      <c r="F243" s="38"/>
      <c r="G243" s="67"/>
    </row>
    <row r="244" spans="1:7" ht="30" customHeight="1">
      <c r="A244" s="7">
        <v>176</v>
      </c>
      <c r="B244" s="36" t="s">
        <v>299</v>
      </c>
      <c r="C244" s="35" t="s">
        <v>301</v>
      </c>
      <c r="D244" s="36" t="s">
        <v>46</v>
      </c>
      <c r="E244" s="38">
        <v>64</v>
      </c>
      <c r="F244" s="38"/>
      <c r="G244" s="67"/>
    </row>
    <row r="245" spans="1:7" ht="30" customHeight="1">
      <c r="A245" s="7">
        <v>177</v>
      </c>
      <c r="B245" s="36" t="s">
        <v>299</v>
      </c>
      <c r="C245" s="35" t="s">
        <v>302</v>
      </c>
      <c r="D245" s="36" t="s">
        <v>46</v>
      </c>
      <c r="E245" s="38">
        <v>22</v>
      </c>
      <c r="F245" s="38"/>
      <c r="G245" s="67"/>
    </row>
    <row r="246" spans="1:7" ht="27.75" customHeight="1">
      <c r="A246" s="7">
        <v>178</v>
      </c>
      <c r="B246" s="36" t="s">
        <v>303</v>
      </c>
      <c r="C246" s="35" t="s">
        <v>304</v>
      </c>
      <c r="D246" s="36" t="s">
        <v>46</v>
      </c>
      <c r="E246" s="38">
        <v>71</v>
      </c>
      <c r="F246" s="38"/>
      <c r="G246" s="67"/>
    </row>
    <row r="247" spans="1:7" ht="27.75" customHeight="1">
      <c r="A247" s="7">
        <v>179</v>
      </c>
      <c r="B247" s="36" t="s">
        <v>303</v>
      </c>
      <c r="C247" s="35" t="s">
        <v>304</v>
      </c>
      <c r="D247" s="36" t="s">
        <v>46</v>
      </c>
      <c r="E247" s="38">
        <v>54</v>
      </c>
      <c r="F247" s="38"/>
      <c r="G247" s="67"/>
    </row>
    <row r="248" spans="1:7" ht="28.5" customHeight="1">
      <c r="A248" s="7">
        <v>180</v>
      </c>
      <c r="B248" s="36" t="s">
        <v>299</v>
      </c>
      <c r="C248" s="35" t="s">
        <v>305</v>
      </c>
      <c r="D248" s="36" t="s">
        <v>46</v>
      </c>
      <c r="E248" s="38">
        <v>29</v>
      </c>
      <c r="F248" s="38"/>
      <c r="G248" s="67"/>
    </row>
    <row r="249" spans="1:7" ht="28.5" customHeight="1">
      <c r="A249" s="7">
        <v>181</v>
      </c>
      <c r="B249" s="36" t="s">
        <v>306</v>
      </c>
      <c r="C249" s="35" t="s">
        <v>307</v>
      </c>
      <c r="D249" s="36" t="s">
        <v>46</v>
      </c>
      <c r="E249" s="38">
        <v>90</v>
      </c>
      <c r="F249" s="38"/>
      <c r="G249" s="67"/>
    </row>
    <row r="250" spans="1:7" ht="28.5" customHeight="1">
      <c r="A250" s="7">
        <v>182</v>
      </c>
      <c r="B250" s="36" t="s">
        <v>306</v>
      </c>
      <c r="C250" s="35" t="s">
        <v>308</v>
      </c>
      <c r="D250" s="36" t="s">
        <v>46</v>
      </c>
      <c r="E250" s="38">
        <v>26</v>
      </c>
      <c r="F250" s="38"/>
      <c r="G250" s="67"/>
    </row>
    <row r="251" spans="1:7" ht="30.75" customHeight="1">
      <c r="A251" s="7">
        <v>183</v>
      </c>
      <c r="B251" s="36" t="s">
        <v>306</v>
      </c>
      <c r="C251" s="35" t="s">
        <v>309</v>
      </c>
      <c r="D251" s="36" t="s">
        <v>46</v>
      </c>
      <c r="E251" s="38">
        <v>65</v>
      </c>
      <c r="F251" s="38"/>
      <c r="G251" s="67"/>
    </row>
    <row r="252" spans="1:7" ht="31.5" customHeight="1">
      <c r="A252" s="7">
        <v>184</v>
      </c>
      <c r="B252" s="36" t="s">
        <v>306</v>
      </c>
      <c r="C252" s="35" t="s">
        <v>310</v>
      </c>
      <c r="D252" s="36" t="s">
        <v>84</v>
      </c>
      <c r="E252" s="38">
        <v>6</v>
      </c>
      <c r="F252" s="38"/>
      <c r="G252" s="67"/>
    </row>
    <row r="253" spans="1:7">
      <c r="A253" s="7">
        <v>185</v>
      </c>
      <c r="B253" s="36" t="s">
        <v>303</v>
      </c>
      <c r="C253" s="35" t="s">
        <v>311</v>
      </c>
      <c r="D253" s="36" t="s">
        <v>46</v>
      </c>
      <c r="E253" s="38">
        <v>24</v>
      </c>
      <c r="F253" s="38"/>
      <c r="G253" s="67"/>
    </row>
    <row r="254" spans="1:7">
      <c r="A254" s="7">
        <v>186</v>
      </c>
      <c r="B254" s="36" t="s">
        <v>303</v>
      </c>
      <c r="C254" s="35" t="s">
        <v>312</v>
      </c>
      <c r="D254" s="36" t="s">
        <v>46</v>
      </c>
      <c r="E254" s="38">
        <v>88</v>
      </c>
      <c r="F254" s="38"/>
      <c r="G254" s="67"/>
    </row>
    <row r="255" spans="1:7">
      <c r="A255" s="7">
        <v>187</v>
      </c>
      <c r="B255" s="36" t="s">
        <v>303</v>
      </c>
      <c r="C255" s="35" t="s">
        <v>313</v>
      </c>
      <c r="D255" s="36" t="s">
        <v>46</v>
      </c>
      <c r="E255" s="38">
        <v>260</v>
      </c>
      <c r="F255" s="38"/>
      <c r="G255" s="67"/>
    </row>
    <row r="256" spans="1:7">
      <c r="A256" s="7">
        <v>188</v>
      </c>
      <c r="B256" s="36" t="s">
        <v>303</v>
      </c>
      <c r="C256" s="35" t="s">
        <v>313</v>
      </c>
      <c r="D256" s="36" t="s">
        <v>46</v>
      </c>
      <c r="E256" s="38">
        <v>85</v>
      </c>
      <c r="F256" s="38"/>
      <c r="G256" s="67"/>
    </row>
    <row r="257" spans="1:7">
      <c r="A257" s="7">
        <v>189</v>
      </c>
      <c r="B257" s="36" t="s">
        <v>303</v>
      </c>
      <c r="C257" s="35" t="s">
        <v>314</v>
      </c>
      <c r="D257" s="36" t="s">
        <v>84</v>
      </c>
      <c r="E257" s="38">
        <v>1</v>
      </c>
      <c r="F257" s="38"/>
      <c r="G257" s="67"/>
    </row>
    <row r="258" spans="1:7">
      <c r="A258" s="7">
        <v>190</v>
      </c>
      <c r="B258" s="36" t="s">
        <v>303</v>
      </c>
      <c r="C258" s="35" t="s">
        <v>315</v>
      </c>
      <c r="D258" s="36" t="s">
        <v>84</v>
      </c>
      <c r="E258" s="38">
        <v>1</v>
      </c>
      <c r="F258" s="38"/>
      <c r="G258" s="67"/>
    </row>
    <row r="259" spans="1:7">
      <c r="A259" s="7">
        <v>191</v>
      </c>
      <c r="B259" s="36" t="s">
        <v>306</v>
      </c>
      <c r="C259" s="35" t="s">
        <v>316</v>
      </c>
      <c r="D259" s="36" t="s">
        <v>84</v>
      </c>
      <c r="E259" s="38">
        <v>1</v>
      </c>
      <c r="F259" s="38"/>
      <c r="G259" s="67"/>
    </row>
    <row r="260" spans="1:7">
      <c r="A260" s="7">
        <v>192</v>
      </c>
      <c r="B260" s="36" t="s">
        <v>306</v>
      </c>
      <c r="C260" s="35" t="s">
        <v>317</v>
      </c>
      <c r="D260" s="36" t="s">
        <v>84</v>
      </c>
      <c r="E260" s="38">
        <v>1</v>
      </c>
      <c r="F260" s="38"/>
      <c r="G260" s="67"/>
    </row>
    <row r="261" spans="1:7">
      <c r="A261" s="7">
        <v>193</v>
      </c>
      <c r="B261" s="36" t="s">
        <v>306</v>
      </c>
      <c r="C261" s="35" t="s">
        <v>318</v>
      </c>
      <c r="D261" s="36" t="s">
        <v>84</v>
      </c>
      <c r="E261" s="38">
        <v>1</v>
      </c>
      <c r="F261" s="38"/>
      <c r="G261" s="67"/>
    </row>
    <row r="262" spans="1:7">
      <c r="A262" s="7">
        <v>194</v>
      </c>
      <c r="B262" s="36" t="s">
        <v>303</v>
      </c>
      <c r="C262" s="35" t="s">
        <v>319</v>
      </c>
      <c r="D262" s="36" t="s">
        <v>84</v>
      </c>
      <c r="E262" s="38">
        <v>1</v>
      </c>
      <c r="F262" s="38"/>
      <c r="G262" s="67"/>
    </row>
    <row r="263" spans="1:7">
      <c r="A263" s="7">
        <v>195</v>
      </c>
      <c r="B263" s="36" t="s">
        <v>303</v>
      </c>
      <c r="C263" s="35" t="s">
        <v>320</v>
      </c>
      <c r="D263" s="36" t="s">
        <v>84</v>
      </c>
      <c r="E263" s="38">
        <v>1</v>
      </c>
      <c r="F263" s="38"/>
      <c r="G263" s="67"/>
    </row>
    <row r="264" spans="1:7">
      <c r="A264" s="7">
        <v>196</v>
      </c>
      <c r="B264" s="36" t="s">
        <v>299</v>
      </c>
      <c r="C264" s="35" t="s">
        <v>321</v>
      </c>
      <c r="D264" s="36" t="s">
        <v>84</v>
      </c>
      <c r="E264" s="38">
        <v>1</v>
      </c>
      <c r="F264" s="38"/>
      <c r="G264" s="67"/>
    </row>
    <row r="265" spans="1:7">
      <c r="A265" s="33"/>
      <c r="B265" s="33"/>
      <c r="C265" s="33" t="s">
        <v>30</v>
      </c>
      <c r="D265" s="33"/>
      <c r="E265" s="33"/>
      <c r="F265" s="33"/>
      <c r="G265" s="33"/>
    </row>
    <row r="266" spans="1:7">
      <c r="A266" s="30"/>
      <c r="B266" s="30"/>
      <c r="C266" s="31" t="s">
        <v>36</v>
      </c>
      <c r="D266" s="30"/>
      <c r="E266" s="32"/>
      <c r="F266" s="50"/>
      <c r="G266" s="50"/>
    </row>
    <row r="267" spans="1:7" ht="27.75" customHeight="1">
      <c r="A267" s="7">
        <v>197</v>
      </c>
      <c r="B267" s="7" t="s">
        <v>37</v>
      </c>
      <c r="C267" s="9" t="s">
        <v>38</v>
      </c>
      <c r="D267" s="7" t="s">
        <v>39</v>
      </c>
      <c r="E267" s="28">
        <v>1</v>
      </c>
      <c r="F267" s="8"/>
      <c r="G267" s="67"/>
    </row>
    <row r="268" spans="1:7" ht="26.25" customHeight="1">
      <c r="A268" s="7">
        <v>198</v>
      </c>
      <c r="B268" s="7" t="s">
        <v>37</v>
      </c>
      <c r="C268" s="9" t="s">
        <v>40</v>
      </c>
      <c r="D268" s="7" t="s">
        <v>39</v>
      </c>
      <c r="E268" s="28">
        <v>1</v>
      </c>
      <c r="F268" s="8"/>
      <c r="G268" s="67"/>
    </row>
    <row r="269" spans="1:7" ht="33" customHeight="1">
      <c r="A269" s="7">
        <v>199</v>
      </c>
      <c r="B269" s="7" t="s">
        <v>37</v>
      </c>
      <c r="C269" s="9" t="s">
        <v>41</v>
      </c>
      <c r="D269" s="7" t="s">
        <v>39</v>
      </c>
      <c r="E269" s="28">
        <v>1</v>
      </c>
      <c r="F269" s="8"/>
      <c r="G269" s="67"/>
    </row>
    <row r="270" spans="1:7" ht="26.25" customHeight="1">
      <c r="A270" s="7">
        <v>200</v>
      </c>
      <c r="B270" s="7" t="s">
        <v>37</v>
      </c>
      <c r="C270" s="9" t="s">
        <v>42</v>
      </c>
      <c r="D270" s="7" t="s">
        <v>39</v>
      </c>
      <c r="E270" s="28">
        <v>1</v>
      </c>
      <c r="F270" s="8"/>
      <c r="G270" s="67"/>
    </row>
    <row r="271" spans="1:7">
      <c r="A271" s="7">
        <v>201</v>
      </c>
      <c r="B271" s="7" t="s">
        <v>37</v>
      </c>
      <c r="C271" s="9" t="s">
        <v>43</v>
      </c>
      <c r="D271" s="7" t="s">
        <v>39</v>
      </c>
      <c r="E271" s="28">
        <v>2</v>
      </c>
      <c r="F271" s="8"/>
      <c r="G271" s="67"/>
    </row>
    <row r="272" spans="1:7" ht="25.5">
      <c r="A272" s="7">
        <v>202</v>
      </c>
      <c r="B272" s="7" t="s">
        <v>37</v>
      </c>
      <c r="C272" s="9" t="s">
        <v>44</v>
      </c>
      <c r="D272" s="7" t="s">
        <v>39</v>
      </c>
      <c r="E272" s="28">
        <v>5</v>
      </c>
      <c r="F272" s="8"/>
      <c r="G272" s="67"/>
    </row>
    <row r="273" spans="1:7">
      <c r="A273" s="7">
        <v>203</v>
      </c>
      <c r="B273" s="7" t="s">
        <v>37</v>
      </c>
      <c r="C273" s="9" t="s">
        <v>45</v>
      </c>
      <c r="D273" s="7" t="s">
        <v>46</v>
      </c>
      <c r="E273" s="28">
        <v>74</v>
      </c>
      <c r="F273" s="8"/>
      <c r="G273" s="67"/>
    </row>
    <row r="274" spans="1:7">
      <c r="A274" s="7">
        <v>204</v>
      </c>
      <c r="B274" s="7" t="s">
        <v>37</v>
      </c>
      <c r="C274" s="9" t="s">
        <v>47</v>
      </c>
      <c r="D274" s="7" t="s">
        <v>46</v>
      </c>
      <c r="E274" s="28">
        <v>36</v>
      </c>
      <c r="F274" s="8"/>
      <c r="G274" s="67"/>
    </row>
    <row r="275" spans="1:7">
      <c r="A275" s="7">
        <v>205</v>
      </c>
      <c r="B275" s="7" t="s">
        <v>37</v>
      </c>
      <c r="C275" s="9" t="s">
        <v>48</v>
      </c>
      <c r="D275" s="7" t="s">
        <v>46</v>
      </c>
      <c r="E275" s="28">
        <v>36</v>
      </c>
      <c r="F275" s="8"/>
      <c r="G275" s="67"/>
    </row>
    <row r="276" spans="1:7">
      <c r="A276" s="7">
        <v>206</v>
      </c>
      <c r="B276" s="7" t="s">
        <v>37</v>
      </c>
      <c r="C276" s="9" t="s">
        <v>49</v>
      </c>
      <c r="D276" s="7" t="s">
        <v>46</v>
      </c>
      <c r="E276" s="28">
        <v>60</v>
      </c>
      <c r="F276" s="8"/>
      <c r="G276" s="67"/>
    </row>
    <row r="277" spans="1:7">
      <c r="A277" s="7">
        <v>207</v>
      </c>
      <c r="B277" s="7" t="s">
        <v>37</v>
      </c>
      <c r="C277" s="9" t="s">
        <v>50</v>
      </c>
      <c r="D277" s="7" t="s">
        <v>46</v>
      </c>
      <c r="E277" s="28">
        <v>60</v>
      </c>
      <c r="F277" s="8"/>
      <c r="G277" s="67"/>
    </row>
    <row r="278" spans="1:7">
      <c r="A278" s="7">
        <v>208</v>
      </c>
      <c r="B278" s="7" t="s">
        <v>37</v>
      </c>
      <c r="C278" s="9" t="s">
        <v>51</v>
      </c>
      <c r="D278" s="7" t="s">
        <v>46</v>
      </c>
      <c r="E278" s="28">
        <v>74</v>
      </c>
      <c r="F278" s="8"/>
      <c r="G278" s="67"/>
    </row>
    <row r="279" spans="1:7">
      <c r="A279" s="7">
        <v>209</v>
      </c>
      <c r="B279" s="7" t="s">
        <v>37</v>
      </c>
      <c r="C279" s="9" t="s">
        <v>52</v>
      </c>
      <c r="D279" s="7" t="s">
        <v>46</v>
      </c>
      <c r="E279" s="28">
        <v>62</v>
      </c>
      <c r="F279" s="8"/>
      <c r="G279" s="67"/>
    </row>
    <row r="280" spans="1:7">
      <c r="A280" s="7">
        <v>210</v>
      </c>
      <c r="B280" s="7" t="s">
        <v>37</v>
      </c>
      <c r="C280" s="9" t="s">
        <v>53</v>
      </c>
      <c r="D280" s="7" t="s">
        <v>46</v>
      </c>
      <c r="E280" s="28">
        <v>22</v>
      </c>
      <c r="F280" s="8"/>
      <c r="G280" s="67"/>
    </row>
    <row r="281" spans="1:7">
      <c r="A281" s="7">
        <v>211</v>
      </c>
      <c r="B281" s="7" t="s">
        <v>37</v>
      </c>
      <c r="C281" s="9" t="s">
        <v>54</v>
      </c>
      <c r="D281" s="7" t="s">
        <v>46</v>
      </c>
      <c r="E281" s="28">
        <v>13</v>
      </c>
      <c r="F281" s="8"/>
      <c r="G281" s="67"/>
    </row>
    <row r="282" spans="1:7">
      <c r="A282" s="7">
        <v>212</v>
      </c>
      <c r="B282" s="7" t="s">
        <v>37</v>
      </c>
      <c r="C282" s="9" t="s">
        <v>55</v>
      </c>
      <c r="D282" s="7" t="s">
        <v>39</v>
      </c>
      <c r="E282" s="28">
        <v>1</v>
      </c>
      <c r="F282" s="8"/>
      <c r="G282" s="67"/>
    </row>
    <row r="283" spans="1:7">
      <c r="A283" s="7">
        <v>213</v>
      </c>
      <c r="B283" s="7" t="s">
        <v>37</v>
      </c>
      <c r="C283" s="9" t="s">
        <v>56</v>
      </c>
      <c r="D283" s="7" t="s">
        <v>39</v>
      </c>
      <c r="E283" s="28">
        <v>2</v>
      </c>
      <c r="F283" s="8"/>
      <c r="G283" s="67"/>
    </row>
    <row r="284" spans="1:7">
      <c r="A284" s="7">
        <v>214</v>
      </c>
      <c r="B284" s="7" t="s">
        <v>37</v>
      </c>
      <c r="C284" s="9" t="s">
        <v>57</v>
      </c>
      <c r="D284" s="7" t="s">
        <v>39</v>
      </c>
      <c r="E284" s="28">
        <v>1</v>
      </c>
      <c r="F284" s="8"/>
      <c r="G284" s="67"/>
    </row>
    <row r="285" spans="1:7">
      <c r="A285" s="7">
        <v>215</v>
      </c>
      <c r="B285" s="7" t="s">
        <v>37</v>
      </c>
      <c r="C285" s="9" t="s">
        <v>58</v>
      </c>
      <c r="D285" s="7" t="s">
        <v>39</v>
      </c>
      <c r="E285" s="28">
        <v>6</v>
      </c>
      <c r="F285" s="8"/>
      <c r="G285" s="67"/>
    </row>
    <row r="286" spans="1:7">
      <c r="A286" s="7">
        <v>216</v>
      </c>
      <c r="B286" s="7" t="s">
        <v>37</v>
      </c>
      <c r="C286" s="9" t="s">
        <v>59</v>
      </c>
      <c r="D286" s="7" t="s">
        <v>39</v>
      </c>
      <c r="E286" s="28">
        <v>1</v>
      </c>
      <c r="F286" s="8"/>
      <c r="G286" s="67"/>
    </row>
    <row r="287" spans="1:7">
      <c r="A287" s="7">
        <v>217</v>
      </c>
      <c r="B287" s="7" t="s">
        <v>37</v>
      </c>
      <c r="C287" s="9" t="s">
        <v>60</v>
      </c>
      <c r="D287" s="7" t="s">
        <v>39</v>
      </c>
      <c r="E287" s="28">
        <v>1</v>
      </c>
      <c r="F287" s="8"/>
      <c r="G287" s="67"/>
    </row>
    <row r="288" spans="1:7">
      <c r="A288" s="7">
        <v>218</v>
      </c>
      <c r="B288" s="7" t="s">
        <v>37</v>
      </c>
      <c r="C288" s="9" t="s">
        <v>61</v>
      </c>
      <c r="D288" s="7" t="s">
        <v>39</v>
      </c>
      <c r="E288" s="28">
        <v>1</v>
      </c>
      <c r="F288" s="8"/>
      <c r="G288" s="67"/>
    </row>
    <row r="289" spans="1:7">
      <c r="A289" s="7">
        <v>219</v>
      </c>
      <c r="B289" s="7" t="s">
        <v>37</v>
      </c>
      <c r="C289" s="9" t="s">
        <v>62</v>
      </c>
      <c r="D289" s="7" t="s">
        <v>39</v>
      </c>
      <c r="E289" s="28">
        <v>1</v>
      </c>
      <c r="F289" s="8"/>
      <c r="G289" s="67"/>
    </row>
    <row r="290" spans="1:7">
      <c r="A290" s="33"/>
      <c r="B290" s="33"/>
      <c r="C290" s="33" t="s">
        <v>31</v>
      </c>
      <c r="D290" s="33"/>
      <c r="E290" s="33"/>
      <c r="F290" s="33"/>
      <c r="G290" s="33"/>
    </row>
    <row r="291" spans="1:7">
      <c r="A291" s="30"/>
      <c r="B291" s="30"/>
      <c r="C291" s="31" t="s">
        <v>63</v>
      </c>
      <c r="D291" s="30"/>
      <c r="E291" s="32"/>
      <c r="F291" s="50"/>
      <c r="G291" s="50"/>
    </row>
    <row r="292" spans="1:7" ht="25.5">
      <c r="A292" s="29">
        <v>220</v>
      </c>
      <c r="B292" s="7" t="s">
        <v>64</v>
      </c>
      <c r="C292" s="9" t="s">
        <v>65</v>
      </c>
      <c r="D292" s="7" t="s">
        <v>39</v>
      </c>
      <c r="E292" s="28">
        <v>14</v>
      </c>
      <c r="F292" s="8"/>
      <c r="G292" s="67"/>
    </row>
    <row r="293" spans="1:7" ht="25.5">
      <c r="A293" s="29">
        <v>221</v>
      </c>
      <c r="B293" s="7" t="s">
        <v>64</v>
      </c>
      <c r="C293" s="9" t="s">
        <v>66</v>
      </c>
      <c r="D293" s="7" t="s">
        <v>39</v>
      </c>
      <c r="E293" s="28">
        <v>6</v>
      </c>
      <c r="F293" s="8"/>
      <c r="G293" s="67"/>
    </row>
    <row r="294" spans="1:7">
      <c r="A294" s="29">
        <v>222</v>
      </c>
      <c r="B294" s="7" t="s">
        <v>64</v>
      </c>
      <c r="C294" s="9" t="s">
        <v>67</v>
      </c>
      <c r="D294" s="7" t="s">
        <v>39</v>
      </c>
      <c r="E294" s="28">
        <v>12</v>
      </c>
      <c r="F294" s="8"/>
      <c r="G294" s="67"/>
    </row>
    <row r="295" spans="1:7">
      <c r="A295" s="29">
        <v>223</v>
      </c>
      <c r="B295" s="7" t="s">
        <v>64</v>
      </c>
      <c r="C295" s="9" t="s">
        <v>68</v>
      </c>
      <c r="D295" s="7" t="s">
        <v>39</v>
      </c>
      <c r="E295" s="28">
        <v>2</v>
      </c>
      <c r="F295" s="8"/>
      <c r="G295" s="67"/>
    </row>
    <row r="296" spans="1:7">
      <c r="A296" s="29">
        <v>224</v>
      </c>
      <c r="B296" s="7" t="s">
        <v>64</v>
      </c>
      <c r="C296" s="9" t="s">
        <v>69</v>
      </c>
      <c r="D296" s="7" t="s">
        <v>39</v>
      </c>
      <c r="E296" s="28">
        <v>6</v>
      </c>
      <c r="F296" s="8"/>
      <c r="G296" s="67"/>
    </row>
    <row r="297" spans="1:7" ht="25.5">
      <c r="A297" s="29">
        <v>225</v>
      </c>
      <c r="B297" s="7" t="s">
        <v>64</v>
      </c>
      <c r="C297" s="9" t="s">
        <v>70</v>
      </c>
      <c r="D297" s="7" t="s">
        <v>46</v>
      </c>
      <c r="E297" s="28">
        <v>683</v>
      </c>
      <c r="F297" s="8"/>
      <c r="G297" s="67"/>
    </row>
    <row r="298" spans="1:7" ht="25.5">
      <c r="A298" s="29">
        <v>226</v>
      </c>
      <c r="B298" s="7" t="s">
        <v>64</v>
      </c>
      <c r="C298" s="9" t="s">
        <v>71</v>
      </c>
      <c r="D298" s="7" t="s">
        <v>39</v>
      </c>
      <c r="E298" s="28">
        <v>1</v>
      </c>
      <c r="F298" s="8"/>
      <c r="G298" s="67"/>
    </row>
    <row r="299" spans="1:7" ht="25.5">
      <c r="A299" s="29">
        <v>227</v>
      </c>
      <c r="B299" s="7" t="s">
        <v>64</v>
      </c>
      <c r="C299" s="9" t="s">
        <v>72</v>
      </c>
      <c r="D299" s="7" t="s">
        <v>46</v>
      </c>
      <c r="E299" s="28">
        <v>171</v>
      </c>
      <c r="F299" s="8"/>
      <c r="G299" s="67"/>
    </row>
    <row r="300" spans="1:7" ht="25.5">
      <c r="A300" s="29">
        <v>228</v>
      </c>
      <c r="B300" s="7" t="s">
        <v>64</v>
      </c>
      <c r="C300" s="9" t="s">
        <v>73</v>
      </c>
      <c r="D300" s="7" t="s">
        <v>46</v>
      </c>
      <c r="E300" s="28">
        <v>89</v>
      </c>
      <c r="F300" s="8"/>
      <c r="G300" s="67"/>
    </row>
    <row r="301" spans="1:7" ht="25.5">
      <c r="A301" s="29">
        <v>229</v>
      </c>
      <c r="B301" s="7" t="s">
        <v>64</v>
      </c>
      <c r="C301" s="9" t="s">
        <v>74</v>
      </c>
      <c r="D301" s="7" t="s">
        <v>46</v>
      </c>
      <c r="E301" s="28">
        <v>669</v>
      </c>
      <c r="F301" s="8"/>
      <c r="G301" s="67"/>
    </row>
    <row r="302" spans="1:7" ht="25.5">
      <c r="A302" s="29">
        <v>230</v>
      </c>
      <c r="B302" s="7" t="s">
        <v>64</v>
      </c>
      <c r="C302" s="9" t="s">
        <v>75</v>
      </c>
      <c r="D302" s="7" t="s">
        <v>39</v>
      </c>
      <c r="E302" s="28">
        <v>1</v>
      </c>
      <c r="F302" s="8"/>
      <c r="G302" s="67"/>
    </row>
    <row r="303" spans="1:7">
      <c r="A303" s="29">
        <v>231</v>
      </c>
      <c r="B303" s="7" t="s">
        <v>64</v>
      </c>
      <c r="C303" s="9" t="s">
        <v>76</v>
      </c>
      <c r="D303" s="7" t="s">
        <v>39</v>
      </c>
      <c r="E303" s="28">
        <v>20</v>
      </c>
      <c r="F303" s="8"/>
      <c r="G303" s="67"/>
    </row>
    <row r="304" spans="1:7">
      <c r="A304" s="29">
        <v>232</v>
      </c>
      <c r="B304" s="7" t="s">
        <v>64</v>
      </c>
      <c r="C304" s="9" t="s">
        <v>399</v>
      </c>
      <c r="D304" s="7" t="s">
        <v>46</v>
      </c>
      <c r="E304" s="28">
        <v>216</v>
      </c>
      <c r="F304" s="8"/>
      <c r="G304" s="67"/>
    </row>
    <row r="305" spans="1:7">
      <c r="A305" s="29">
        <v>233</v>
      </c>
      <c r="B305" s="7" t="s">
        <v>64</v>
      </c>
      <c r="C305" s="9" t="s">
        <v>77</v>
      </c>
      <c r="D305" s="7" t="s">
        <v>39</v>
      </c>
      <c r="E305" s="28">
        <v>1</v>
      </c>
      <c r="F305" s="8"/>
      <c r="G305" s="67"/>
    </row>
    <row r="306" spans="1:7">
      <c r="A306" s="29">
        <v>234</v>
      </c>
      <c r="B306" s="7" t="s">
        <v>78</v>
      </c>
      <c r="C306" s="9" t="s">
        <v>59</v>
      </c>
      <c r="D306" s="7" t="s">
        <v>39</v>
      </c>
      <c r="E306" s="28">
        <v>1</v>
      </c>
      <c r="F306" s="8"/>
      <c r="G306" s="67"/>
    </row>
    <row r="307" spans="1:7">
      <c r="A307" s="29">
        <v>235</v>
      </c>
      <c r="B307" s="7" t="s">
        <v>64</v>
      </c>
      <c r="C307" s="9" t="s">
        <v>61</v>
      </c>
      <c r="D307" s="7" t="s">
        <v>39</v>
      </c>
      <c r="E307" s="28">
        <v>1</v>
      </c>
      <c r="F307" s="8"/>
      <c r="G307" s="67"/>
    </row>
    <row r="308" spans="1:7">
      <c r="A308" s="29">
        <v>236</v>
      </c>
      <c r="B308" s="7" t="s">
        <v>64</v>
      </c>
      <c r="C308" s="9" t="s">
        <v>81</v>
      </c>
      <c r="D308" s="7" t="s">
        <v>39</v>
      </c>
      <c r="E308" s="28">
        <v>1</v>
      </c>
      <c r="F308" s="8"/>
      <c r="G308" s="67"/>
    </row>
    <row r="309" spans="1:7">
      <c r="A309" s="29">
        <v>237</v>
      </c>
      <c r="B309" s="7" t="s">
        <v>64</v>
      </c>
      <c r="C309" s="9" t="s">
        <v>62</v>
      </c>
      <c r="D309" s="7" t="s">
        <v>39</v>
      </c>
      <c r="E309" s="28">
        <v>1</v>
      </c>
      <c r="F309" s="8"/>
      <c r="G309" s="67"/>
    </row>
    <row r="310" spans="1:7" ht="18.75" customHeight="1">
      <c r="D310" s="84" t="s">
        <v>388</v>
      </c>
      <c r="E310" s="84"/>
      <c r="F310" s="84"/>
      <c r="G310" s="68"/>
    </row>
    <row r="311" spans="1:7" ht="19.5" customHeight="1">
      <c r="D311" s="78" t="s">
        <v>389</v>
      </c>
      <c r="E311" s="78"/>
      <c r="F311" s="78"/>
      <c r="G311" s="68"/>
    </row>
    <row r="312" spans="1:7" ht="18" customHeight="1">
      <c r="D312" s="79" t="s">
        <v>390</v>
      </c>
      <c r="E312" s="79"/>
      <c r="F312" s="79"/>
      <c r="G312" s="68"/>
    </row>
  </sheetData>
  <mergeCells count="14">
    <mergeCell ref="D311:F311"/>
    <mergeCell ref="D312:F312"/>
    <mergeCell ref="D1:G1"/>
    <mergeCell ref="A2:G2"/>
    <mergeCell ref="A3:G3"/>
    <mergeCell ref="A4:G4"/>
    <mergeCell ref="D310:F310"/>
    <mergeCell ref="B72:B73"/>
    <mergeCell ref="B15:B22"/>
    <mergeCell ref="B25:B26"/>
    <mergeCell ref="B31:B32"/>
    <mergeCell ref="B33:B36"/>
    <mergeCell ref="B60:B62"/>
    <mergeCell ref="B44:B45"/>
  </mergeCells>
  <phoneticPr fontId="0" type="noConversion"/>
  <printOptions horizontalCentered="1"/>
  <pageMargins left="0.59055118110236227" right="0.19685039370078741" top="0.62992125984251968" bottom="0.39370078740157483" header="0" footer="0.19685039370078741"/>
  <pageSetup paperSize="9" scale="80" orientation="landscape" horizontalDpi="400" verticalDpi="400" r:id="rId1"/>
  <headerFooter alignWithMargins="0">
    <oddFooter>Strona &amp;P z &amp;N</oddFooter>
  </headerFooter>
  <rowBreaks count="4" manualBreakCount="4">
    <brk id="37" max="16383" man="1"/>
    <brk id="61" max="16383" man="1"/>
    <brk id="168" max="16383" man="1"/>
    <brk id="31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2:K20"/>
  <sheetViews>
    <sheetView workbookViewId="0"/>
  </sheetViews>
  <sheetFormatPr defaultRowHeight="12.75"/>
  <cols>
    <col min="9" max="11" width="15.7109375" customWidth="1"/>
  </cols>
  <sheetData>
    <row r="12" spans="9:11" ht="20.100000000000001" customHeight="1">
      <c r="I12" s="2" t="s">
        <v>5</v>
      </c>
      <c r="J12" s="2" t="s">
        <v>3</v>
      </c>
      <c r="K12" s="2" t="s">
        <v>4</v>
      </c>
    </row>
    <row r="13" spans="9:11" ht="20.100000000000001" customHeight="1">
      <c r="I13" s="2" t="s">
        <v>6</v>
      </c>
      <c r="J13" s="1" t="s">
        <v>14</v>
      </c>
      <c r="K13" s="1" t="s">
        <v>16</v>
      </c>
    </row>
    <row r="14" spans="9:11" ht="20.100000000000001" customHeight="1">
      <c r="I14" s="2" t="s">
        <v>7</v>
      </c>
      <c r="J14" s="1" t="s">
        <v>15</v>
      </c>
      <c r="K14" s="1" t="s">
        <v>17</v>
      </c>
    </row>
    <row r="15" spans="9:11" ht="20.100000000000001" customHeight="1">
      <c r="I15" s="2" t="s">
        <v>8</v>
      </c>
      <c r="J15" s="1" t="s">
        <v>18</v>
      </c>
      <c r="K15" s="1" t="s">
        <v>24</v>
      </c>
    </row>
    <row r="16" spans="9:11" ht="20.100000000000001" customHeight="1">
      <c r="I16" s="2" t="s">
        <v>9</v>
      </c>
      <c r="J16" s="1" t="s">
        <v>19</v>
      </c>
      <c r="K16" s="1" t="s">
        <v>25</v>
      </c>
    </row>
    <row r="17" spans="9:11" ht="20.100000000000001" customHeight="1">
      <c r="I17" s="2" t="s">
        <v>10</v>
      </c>
      <c r="J17" s="1" t="s">
        <v>20</v>
      </c>
      <c r="K17" s="1" t="s">
        <v>26</v>
      </c>
    </row>
    <row r="18" spans="9:11" ht="20.100000000000001" customHeight="1">
      <c r="I18" s="2" t="s">
        <v>11</v>
      </c>
      <c r="J18" s="1" t="s">
        <v>21</v>
      </c>
      <c r="K18" s="1" t="s">
        <v>27</v>
      </c>
    </row>
    <row r="19" spans="9:11" ht="20.100000000000001" customHeight="1">
      <c r="I19" s="2" t="s">
        <v>12</v>
      </c>
      <c r="J19" s="1" t="s">
        <v>22</v>
      </c>
      <c r="K19" s="1" t="s">
        <v>28</v>
      </c>
    </row>
    <row r="20" spans="9:11" ht="20.100000000000001" customHeight="1">
      <c r="I20" s="2" t="s">
        <v>13</v>
      </c>
      <c r="J20" s="1" t="s">
        <v>23</v>
      </c>
      <c r="K20" s="1" t="s">
        <v>29</v>
      </c>
    </row>
  </sheetData>
  <phoneticPr fontId="0" type="noConversion"/>
  <pageMargins left="0.7" right="0.7" top="0.75" bottom="0.75" header="0.3" footer="0.3"/>
  <pageSetup paperSize="205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Most</vt:lpstr>
      <vt:lpstr>Arkusz1</vt:lpstr>
    </vt:vector>
  </TitlesOfParts>
  <Company>Autostrada II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zjaszczak</dc:creator>
  <cp:lastModifiedBy>Grzesiek</cp:lastModifiedBy>
  <cp:lastPrinted>2026-06-03T07:28:53Z</cp:lastPrinted>
  <dcterms:created xsi:type="dcterms:W3CDTF">2008-05-16T07:34:37Z</dcterms:created>
  <dcterms:modified xsi:type="dcterms:W3CDTF">2026-06-03T07:39:45Z</dcterms:modified>
</cp:coreProperties>
</file>